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35"/>
  </bookViews>
  <sheets>
    <sheet name="ใบกำกับภาษี-ส่งสินค้า-ใบเสร็จ" sheetId="1" r:id="rId1"/>
  </sheets>
  <definedNames>
    <definedName name="_xlnm.Print_Area" localSheetId="0">'ใบกำกับภาษี-ส่งสินค้า-ใบเสร็จ'!$B$2:$W$58,'ใบกำกับภาษี-ส่งสินค้า-ใบเสร็จ'!$B$60:$W$116,'ใบกำกับภาษี-ส่งสินค้า-ใบเสร็จ'!#REF!,'ใบกำกับภาษี-ส่งสินค้า-ใบเสร็จ'!$Y$2:$AT$58,'ใบกำกับภาษี-ส่งสินค้า-ใบเสร็จ'!#REF!</definedName>
  </definedNames>
  <calcPr calcId="124519"/>
</workbook>
</file>

<file path=xl/calcChain.xml><?xml version="1.0" encoding="utf-8"?>
<calcChain xmlns="http://schemas.openxmlformats.org/spreadsheetml/2006/main">
  <c r="B184" i="1"/>
  <c r="B182"/>
  <c r="B183" s="1"/>
  <c r="AP113"/>
  <c r="S113"/>
  <c r="S171"/>
  <c r="I131"/>
  <c r="G131"/>
  <c r="I130"/>
  <c r="G130"/>
  <c r="I129"/>
  <c r="G129"/>
  <c r="Y111" l="1"/>
  <c r="V44"/>
  <c r="B111"/>
  <c r="B169" s="1"/>
  <c r="U102"/>
  <c r="AR44"/>
  <c r="AR102" s="1"/>
  <c r="AS102" s="1"/>
  <c r="AP55"/>
  <c r="AJ31"/>
  <c r="AJ24"/>
  <c r="F62"/>
  <c r="F63"/>
  <c r="F64"/>
  <c r="F65"/>
  <c r="F61"/>
  <c r="AC7"/>
  <c r="AC6"/>
  <c r="AC5"/>
  <c r="AC4"/>
  <c r="AC3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79"/>
  <c r="D80"/>
  <c r="E80"/>
  <c r="E138" s="1"/>
  <c r="D81"/>
  <c r="E81"/>
  <c r="E139" s="1"/>
  <c r="D82"/>
  <c r="E82"/>
  <c r="E140" s="1"/>
  <c r="D83"/>
  <c r="E83"/>
  <c r="E141" s="1"/>
  <c r="D84"/>
  <c r="E84"/>
  <c r="E142" s="1"/>
  <c r="D85"/>
  <c r="E85"/>
  <c r="E143" s="1"/>
  <c r="D86"/>
  <c r="E86"/>
  <c r="E144" s="1"/>
  <c r="D87"/>
  <c r="E87"/>
  <c r="E145" s="1"/>
  <c r="D88"/>
  <c r="E88"/>
  <c r="E146" s="1"/>
  <c r="D89"/>
  <c r="E89"/>
  <c r="E147" s="1"/>
  <c r="D90"/>
  <c r="E90"/>
  <c r="E148" s="1"/>
  <c r="D91"/>
  <c r="E91"/>
  <c r="E149" s="1"/>
  <c r="D92"/>
  <c r="E92"/>
  <c r="E150" s="1"/>
  <c r="D93"/>
  <c r="E93"/>
  <c r="E151" s="1"/>
  <c r="D94"/>
  <c r="E94"/>
  <c r="E152" s="1"/>
  <c r="D95"/>
  <c r="E95"/>
  <c r="E153" s="1"/>
  <c r="D96"/>
  <c r="E96"/>
  <c r="E154" s="1"/>
  <c r="D97"/>
  <c r="E97"/>
  <c r="E155" s="1"/>
  <c r="D98"/>
  <c r="E98"/>
  <c r="E156" s="1"/>
  <c r="D99"/>
  <c r="E99"/>
  <c r="E157" s="1"/>
  <c r="E79"/>
  <c r="E137" s="1"/>
  <c r="D79"/>
  <c r="B80"/>
  <c r="C80"/>
  <c r="C138" s="1"/>
  <c r="B81"/>
  <c r="C81"/>
  <c r="C139" s="1"/>
  <c r="B82"/>
  <c r="C82"/>
  <c r="C140" s="1"/>
  <c r="B83"/>
  <c r="C83"/>
  <c r="C141" s="1"/>
  <c r="B84"/>
  <c r="C84"/>
  <c r="C142" s="1"/>
  <c r="B85"/>
  <c r="C85"/>
  <c r="C143" s="1"/>
  <c r="B86"/>
  <c r="C86"/>
  <c r="C144" s="1"/>
  <c r="B87"/>
  <c r="C87"/>
  <c r="C145" s="1"/>
  <c r="B88"/>
  <c r="C88"/>
  <c r="C146" s="1"/>
  <c r="B89"/>
  <c r="C89"/>
  <c r="C147" s="1"/>
  <c r="B90"/>
  <c r="C90"/>
  <c r="C148" s="1"/>
  <c r="B91"/>
  <c r="C91"/>
  <c r="C149" s="1"/>
  <c r="B92"/>
  <c r="C92"/>
  <c r="C150" s="1"/>
  <c r="B93"/>
  <c r="C93"/>
  <c r="C151" s="1"/>
  <c r="B94"/>
  <c r="C94"/>
  <c r="C152" s="1"/>
  <c r="B95"/>
  <c r="C95"/>
  <c r="C153" s="1"/>
  <c r="B96"/>
  <c r="C96"/>
  <c r="C154" s="1"/>
  <c r="B97"/>
  <c r="C97"/>
  <c r="C155" s="1"/>
  <c r="B98"/>
  <c r="C98"/>
  <c r="C156" s="1"/>
  <c r="B99"/>
  <c r="C99"/>
  <c r="C157" s="1"/>
  <c r="C79"/>
  <c r="C137" s="1"/>
  <c r="B79"/>
  <c r="V72"/>
  <c r="V71"/>
  <c r="P75"/>
  <c r="M75"/>
  <c r="J75"/>
  <c r="F75"/>
  <c r="I73"/>
  <c r="AF73" s="1"/>
  <c r="G73"/>
  <c r="AD73" s="1"/>
  <c r="E73"/>
  <c r="I72"/>
  <c r="AF72" s="1"/>
  <c r="G72"/>
  <c r="AD72" s="1"/>
  <c r="E72"/>
  <c r="E71"/>
  <c r="I71"/>
  <c r="AF71" s="1"/>
  <c r="G71"/>
  <c r="AD71" s="1"/>
  <c r="AM17"/>
  <c r="AJ17"/>
  <c r="AG17"/>
  <c r="AS14"/>
  <c r="AS13"/>
  <c r="AC17"/>
  <c r="AB14"/>
  <c r="AD14"/>
  <c r="AF14"/>
  <c r="AB15"/>
  <c r="AD15"/>
  <c r="AF15"/>
  <c r="AF13"/>
  <c r="AD13"/>
  <c r="AB13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21"/>
  <c r="AJ22"/>
  <c r="AJ23"/>
  <c r="AJ25"/>
  <c r="AJ26"/>
  <c r="AJ27"/>
  <c r="AJ28"/>
  <c r="AJ29"/>
  <c r="AJ30"/>
  <c r="AJ32"/>
  <c r="AJ33"/>
  <c r="AJ34"/>
  <c r="AJ35"/>
  <c r="AJ36"/>
  <c r="AJ37"/>
  <c r="AJ38"/>
  <c r="AJ39"/>
  <c r="AJ40"/>
  <c r="AJ41"/>
  <c r="AJ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21"/>
  <c r="V22"/>
  <c r="AS22" s="1"/>
  <c r="V23"/>
  <c r="AS23" s="1"/>
  <c r="V24"/>
  <c r="AS24" s="1"/>
  <c r="V25"/>
  <c r="AS25" s="1"/>
  <c r="V26"/>
  <c r="AS26" s="1"/>
  <c r="V27"/>
  <c r="AS27" s="1"/>
  <c r="V28"/>
  <c r="AS28" s="1"/>
  <c r="V29"/>
  <c r="AS29" s="1"/>
  <c r="V30"/>
  <c r="AS30" s="1"/>
  <c r="V31"/>
  <c r="AS31" s="1"/>
  <c r="V32"/>
  <c r="AS32" s="1"/>
  <c r="V33"/>
  <c r="AS33" s="1"/>
  <c r="V34"/>
  <c r="AS34" s="1"/>
  <c r="V35"/>
  <c r="AS35" s="1"/>
  <c r="V36"/>
  <c r="AS36" s="1"/>
  <c r="AS37"/>
  <c r="V38"/>
  <c r="AS38" s="1"/>
  <c r="V39"/>
  <c r="AS39" s="1"/>
  <c r="V40"/>
  <c r="AS40" s="1"/>
  <c r="V41"/>
  <c r="AS41" s="1"/>
  <c r="V21"/>
  <c r="AS21" s="1"/>
  <c r="AB71" l="1"/>
  <c r="E129"/>
  <c r="AG75"/>
  <c r="J133"/>
  <c r="AS72"/>
  <c r="V130"/>
  <c r="Y97"/>
  <c r="B155"/>
  <c r="Y93"/>
  <c r="B151"/>
  <c r="Y89"/>
  <c r="B147"/>
  <c r="Y87"/>
  <c r="B145"/>
  <c r="Y83"/>
  <c r="B141"/>
  <c r="Y81"/>
  <c r="B139"/>
  <c r="AA98"/>
  <c r="D156"/>
  <c r="AA94"/>
  <c r="D152"/>
  <c r="AA90"/>
  <c r="D148"/>
  <c r="AA84"/>
  <c r="D142"/>
  <c r="AA80"/>
  <c r="D138"/>
  <c r="AC93"/>
  <c r="F151"/>
  <c r="AC81"/>
  <c r="F139"/>
  <c r="AJ94"/>
  <c r="M152"/>
  <c r="AJ86"/>
  <c r="M144"/>
  <c r="AJ82"/>
  <c r="M140"/>
  <c r="AM95"/>
  <c r="P153"/>
  <c r="AM87"/>
  <c r="P145"/>
  <c r="AP79"/>
  <c r="S137"/>
  <c r="AP92"/>
  <c r="S150"/>
  <c r="AP84"/>
  <c r="S142"/>
  <c r="AS71"/>
  <c r="V129"/>
  <c r="AC98"/>
  <c r="F156"/>
  <c r="AC94"/>
  <c r="F152"/>
  <c r="AC90"/>
  <c r="F148"/>
  <c r="AC86"/>
  <c r="F144"/>
  <c r="AC82"/>
  <c r="F140"/>
  <c r="AJ99"/>
  <c r="M157"/>
  <c r="AJ95"/>
  <c r="M153"/>
  <c r="AJ91"/>
  <c r="M149"/>
  <c r="AJ87"/>
  <c r="M145"/>
  <c r="AJ83"/>
  <c r="M141"/>
  <c r="AM79"/>
  <c r="P137"/>
  <c r="AM96"/>
  <c r="P154"/>
  <c r="AM92"/>
  <c r="P150"/>
  <c r="AM88"/>
  <c r="P146"/>
  <c r="AM84"/>
  <c r="P142"/>
  <c r="AM80"/>
  <c r="P138"/>
  <c r="AP97"/>
  <c r="S155"/>
  <c r="AP93"/>
  <c r="S151"/>
  <c r="AP89"/>
  <c r="S147"/>
  <c r="AP85"/>
  <c r="S143"/>
  <c r="AP81"/>
  <c r="S139"/>
  <c r="AC65"/>
  <c r="F123"/>
  <c r="V102"/>
  <c r="U160"/>
  <c r="V160" s="1"/>
  <c r="AM75"/>
  <c r="P133"/>
  <c r="Y98"/>
  <c r="B156"/>
  <c r="Y96"/>
  <c r="B154"/>
  <c r="Y94"/>
  <c r="B152"/>
  <c r="Y92"/>
  <c r="B150"/>
  <c r="Y90"/>
  <c r="B148"/>
  <c r="Y88"/>
  <c r="B146"/>
  <c r="Y86"/>
  <c r="B144"/>
  <c r="Y84"/>
  <c r="B142"/>
  <c r="Y82"/>
  <c r="B140"/>
  <c r="Y80"/>
  <c r="B138"/>
  <c r="AA99"/>
  <c r="D157"/>
  <c r="AA97"/>
  <c r="D155"/>
  <c r="AA95"/>
  <c r="D153"/>
  <c r="AA93"/>
  <c r="D151"/>
  <c r="AA91"/>
  <c r="D149"/>
  <c r="AA89"/>
  <c r="D147"/>
  <c r="AA87"/>
  <c r="D145"/>
  <c r="AA85"/>
  <c r="D143"/>
  <c r="AA83"/>
  <c r="D141"/>
  <c r="AA81"/>
  <c r="D139"/>
  <c r="AC99"/>
  <c r="F157"/>
  <c r="AC95"/>
  <c r="F153"/>
  <c r="AC91"/>
  <c r="F149"/>
  <c r="AC87"/>
  <c r="F145"/>
  <c r="AC83"/>
  <c r="F141"/>
  <c r="AJ79"/>
  <c r="M137"/>
  <c r="AJ96"/>
  <c r="M154"/>
  <c r="AJ92"/>
  <c r="M150"/>
  <c r="AJ88"/>
  <c r="M146"/>
  <c r="AJ84"/>
  <c r="M142"/>
  <c r="AJ80"/>
  <c r="M138"/>
  <c r="AM97"/>
  <c r="P155"/>
  <c r="AM93"/>
  <c r="P151"/>
  <c r="AM89"/>
  <c r="P147"/>
  <c r="AM85"/>
  <c r="P143"/>
  <c r="AM81"/>
  <c r="P139"/>
  <c r="AP98"/>
  <c r="S156"/>
  <c r="AP94"/>
  <c r="S152"/>
  <c r="AP90"/>
  <c r="S148"/>
  <c r="AP86"/>
  <c r="S144"/>
  <c r="AP82"/>
  <c r="S140"/>
  <c r="AC61"/>
  <c r="F119"/>
  <c r="AC62"/>
  <c r="F120"/>
  <c r="AB73"/>
  <c r="E131"/>
  <c r="Y99"/>
  <c r="B157"/>
  <c r="Y95"/>
  <c r="B153"/>
  <c r="Y91"/>
  <c r="B149"/>
  <c r="Y85"/>
  <c r="B143"/>
  <c r="AA96"/>
  <c r="D154"/>
  <c r="AA92"/>
  <c r="D150"/>
  <c r="AA88"/>
  <c r="D146"/>
  <c r="AA86"/>
  <c r="D144"/>
  <c r="AA82"/>
  <c r="D140"/>
  <c r="AC97"/>
  <c r="F155"/>
  <c r="AC89"/>
  <c r="F147"/>
  <c r="AC85"/>
  <c r="F143"/>
  <c r="AJ98"/>
  <c r="M156"/>
  <c r="AJ90"/>
  <c r="M148"/>
  <c r="AM99"/>
  <c r="P157"/>
  <c r="AM91"/>
  <c r="P149"/>
  <c r="AM83"/>
  <c r="P141"/>
  <c r="AP96"/>
  <c r="S154"/>
  <c r="AP88"/>
  <c r="S146"/>
  <c r="AP80"/>
  <c r="S138"/>
  <c r="AC64"/>
  <c r="F122"/>
  <c r="AC75"/>
  <c r="F133"/>
  <c r="AA79"/>
  <c r="D137"/>
  <c r="AB72"/>
  <c r="E130"/>
  <c r="AJ75"/>
  <c r="M133"/>
  <c r="Y79"/>
  <c r="B137"/>
  <c r="AC79"/>
  <c r="F137"/>
  <c r="AC96"/>
  <c r="F154"/>
  <c r="AC92"/>
  <c r="F150"/>
  <c r="AC88"/>
  <c r="F146"/>
  <c r="AC84"/>
  <c r="F142"/>
  <c r="AC80"/>
  <c r="F138"/>
  <c r="AJ97"/>
  <c r="M155"/>
  <c r="AJ93"/>
  <c r="M151"/>
  <c r="AJ89"/>
  <c r="M147"/>
  <c r="AJ85"/>
  <c r="M143"/>
  <c r="AJ81"/>
  <c r="M139"/>
  <c r="AM98"/>
  <c r="P156"/>
  <c r="AM94"/>
  <c r="P152"/>
  <c r="AM90"/>
  <c r="P148"/>
  <c r="AM86"/>
  <c r="P144"/>
  <c r="AM82"/>
  <c r="P140"/>
  <c r="AP99"/>
  <c r="S157"/>
  <c r="AP95"/>
  <c r="S153"/>
  <c r="AP91"/>
  <c r="S149"/>
  <c r="AP87"/>
  <c r="S145"/>
  <c r="AP83"/>
  <c r="S141"/>
  <c r="AC63"/>
  <c r="F121"/>
  <c r="AS44"/>
  <c r="AS42"/>
  <c r="V79"/>
  <c r="V98"/>
  <c r="V96"/>
  <c r="V94"/>
  <c r="V92"/>
  <c r="V90"/>
  <c r="V88"/>
  <c r="V86"/>
  <c r="V84"/>
  <c r="V82"/>
  <c r="V80"/>
  <c r="V99"/>
  <c r="V97"/>
  <c r="V95"/>
  <c r="V93"/>
  <c r="V91"/>
  <c r="V89"/>
  <c r="V87"/>
  <c r="V85"/>
  <c r="V83"/>
  <c r="V81"/>
  <c r="V42"/>
  <c r="V46" s="1"/>
  <c r="AS81" l="1"/>
  <c r="V139"/>
  <c r="AS97"/>
  <c r="V155"/>
  <c r="AS92"/>
  <c r="V150"/>
  <c r="AS87"/>
  <c r="V145"/>
  <c r="AS90"/>
  <c r="V148"/>
  <c r="AS85"/>
  <c r="V143"/>
  <c r="AS93"/>
  <c r="V151"/>
  <c r="AS80"/>
  <c r="V138"/>
  <c r="AS88"/>
  <c r="V146"/>
  <c r="AS96"/>
  <c r="V154"/>
  <c r="AS89"/>
  <c r="V147"/>
  <c r="AS84"/>
  <c r="V142"/>
  <c r="AS79"/>
  <c r="V137"/>
  <c r="AS95"/>
  <c r="V153"/>
  <c r="AS82"/>
  <c r="V140"/>
  <c r="AS98"/>
  <c r="V156"/>
  <c r="AS83"/>
  <c r="V141"/>
  <c r="AS91"/>
  <c r="V149"/>
  <c r="AS99"/>
  <c r="V157"/>
  <c r="AS86"/>
  <c r="V144"/>
  <c r="AS94"/>
  <c r="V152"/>
  <c r="V100"/>
  <c r="V104" s="1"/>
  <c r="AS46"/>
  <c r="AS48" s="1"/>
  <c r="AS50" s="1"/>
  <c r="AB43" s="1"/>
  <c r="V158" l="1"/>
  <c r="V162" s="1"/>
  <c r="AS100"/>
  <c r="AS104" s="1"/>
  <c r="AS106" s="1"/>
  <c r="AS108" s="1"/>
  <c r="AB101" s="1"/>
  <c r="V106"/>
  <c r="V108" s="1"/>
  <c r="E101" s="1"/>
  <c r="V48"/>
  <c r="V50" s="1"/>
  <c r="E43" s="1"/>
  <c r="V166" l="1"/>
  <c r="E159" s="1"/>
  <c r="V164"/>
</calcChain>
</file>

<file path=xl/sharedStrings.xml><?xml version="1.0" encoding="utf-8"?>
<sst xmlns="http://schemas.openxmlformats.org/spreadsheetml/2006/main" count="241" uniqueCount="68">
  <si>
    <t>สำหรับลูกค้า</t>
  </si>
  <si>
    <t>นามลูกค้า</t>
  </si>
  <si>
    <t>เลขที่</t>
  </si>
  <si>
    <t>ที่อยู่</t>
  </si>
  <si>
    <t>วันที่</t>
  </si>
  <si>
    <t>เลขประจำตัวผู้เสียภาษี</t>
  </si>
  <si>
    <t>X</t>
  </si>
  <si>
    <t xml:space="preserve"> สำนักงานใหญ่</t>
  </si>
  <si>
    <t xml:space="preserve"> สาขาที่</t>
  </si>
  <si>
    <t>ลำดับ</t>
  </si>
  <si>
    <t>จำนวนเงิน</t>
  </si>
  <si>
    <t>ตัวอักษร.</t>
  </si>
  <si>
    <r>
      <t xml:space="preserve">รวมเงิน
</t>
    </r>
    <r>
      <rPr>
        <sz val="8"/>
        <color indexed="8"/>
        <rFont val="Leelawadee"/>
        <family val="2"/>
      </rPr>
      <t>TOTAL</t>
    </r>
  </si>
  <si>
    <t>บาท</t>
  </si>
  <si>
    <t>เช็คธนาคาร</t>
  </si>
  <si>
    <t>ลงวันที่</t>
  </si>
  <si>
    <t>กรณีชำระด้วยเช็ค ใบเสร็จฯ นี้จะสมบูรณ์ต่อเมื่อบริษัทฯ ได้รับเงินแล้วเท่านั้น</t>
  </si>
  <si>
    <t xml:space="preserve"> ผู้รับเงิน</t>
  </si>
  <si>
    <t xml:space="preserve"> ผู้รับใบเสร็จ</t>
  </si>
  <si>
    <t xml:space="preserve"> ลงวันที่</t>
  </si>
  <si>
    <t>ผู้มีอำนาจลงนาม</t>
  </si>
  <si>
    <t xml:space="preserve"> ผู้รับสินค้า</t>
  </si>
  <si>
    <t xml:space="preserve"> ผู้ส่งสินค้า</t>
  </si>
  <si>
    <r>
      <t xml:space="preserve">ภาษีมูลค่าเพิ่ม
</t>
    </r>
    <r>
      <rPr>
        <sz val="8"/>
        <color indexed="8"/>
        <rFont val="Leelawadee"/>
        <family val="2"/>
      </rPr>
      <t>VAT</t>
    </r>
  </si>
  <si>
    <r>
      <t xml:space="preserve">ยอดรวมสุทธิ
</t>
    </r>
    <r>
      <rPr>
        <sz val="8"/>
        <color indexed="8"/>
        <rFont val="Leelawadee"/>
        <family val="2"/>
      </rPr>
      <t>GRAND TOTAL</t>
    </r>
  </si>
  <si>
    <t>รหัสสินค้า</t>
  </si>
  <si>
    <t>จำนวน</t>
  </si>
  <si>
    <t>หน่วย</t>
  </si>
  <si>
    <t>ราคา/หน่วย</t>
  </si>
  <si>
    <t>2A08-121-00</t>
  </si>
  <si>
    <t>2A09-106-01</t>
  </si>
  <si>
    <t>รายละเอียด</t>
  </si>
  <si>
    <t>SHAFT 10X6.9XM10X121/165</t>
  </si>
  <si>
    <t>SHAFT 10X6.9XM10X106/150</t>
  </si>
  <si>
    <t>PCS.</t>
  </si>
  <si>
    <t>สำหรับบัญชี</t>
  </si>
  <si>
    <t>สำหรับบริษัท</t>
  </si>
  <si>
    <t>เงินสด  วันที่</t>
  </si>
  <si>
    <r>
      <t xml:space="preserve">ส่วนลด
</t>
    </r>
    <r>
      <rPr>
        <sz val="8"/>
        <color indexed="8"/>
        <rFont val="Leelawadee"/>
        <family val="2"/>
      </rPr>
      <t>DISCOUNT</t>
    </r>
  </si>
  <si>
    <r>
      <t xml:space="preserve">มูลค่าสินค้าหลังหักส่วนลด
</t>
    </r>
    <r>
      <rPr>
        <sz val="7"/>
        <color indexed="8"/>
        <rFont val="Leelawadee"/>
        <family val="2"/>
      </rPr>
      <t>TOTAL AMOUNT AFTER DISCOUNT</t>
    </r>
  </si>
  <si>
    <t>เงินโอนวันที่</t>
  </si>
  <si>
    <t>(ไม่ใช่ใบกำกับภาษี)</t>
  </si>
  <si>
    <t>หัวบิล</t>
  </si>
  <si>
    <t>สำหรับ</t>
  </si>
  <si>
    <t>สีเอกสาร</t>
  </si>
  <si>
    <t>อธิบาย</t>
  </si>
  <si>
    <t xml:space="preserve">    ORIGINAL RECEIPT /  TAX INVOICE /  DELIVERY ORDER  </t>
  </si>
  <si>
    <t xml:space="preserve">ต้นฉบับใบเสร็จรับเงิน / ใบกำกับภาษี / ใบส่งสินค้า </t>
  </si>
  <si>
    <t xml:space="preserve"> COPY RECEIPT /  TAX INVOICE /  DELIVERY ORDER  </t>
  </si>
  <si>
    <t>สำเนาใบเสร็จรับเงิน / ใบกำกับภาษี / ใบส่งสินค้า</t>
  </si>
  <si>
    <t xml:space="preserve">   COPY RECEIPT /  TAX INVOICE /  DELIVERY ORDER </t>
  </si>
  <si>
    <t xml:space="preserve">  COPY RECEIPT /  TAX INVOICE /  DELIVERY ORDER </t>
  </si>
  <si>
    <t>ใบกำกับภาษี เอกสาร 1 ชุดมี 5 ใบ (สำหรับธุรกิจขายสินค้าพร้อมชำระเงิน)</t>
  </si>
  <si>
    <t xml:space="preserve"> ต้นฉบับเสร็จรับเงิน / ใบกำกับภาษี / ใบส่งสินค้า </t>
  </si>
  <si>
    <t>สำเนาเสร็จรับเงิน / ใบกำกับภาษี / ใบส่งสินค้า</t>
  </si>
  <si>
    <t>ให้ลูกค้าตอนส่งสินค้า-และรับเงิน</t>
  </si>
  <si>
    <t>แนบกับใบสำคัญรับสิ้นเดือนรวบรวมส่ง สนง.บัญชี</t>
  </si>
  <si>
    <t>บริษัทเก็บไว้เป็นหลักฐาน</t>
  </si>
  <si>
    <t>(ต้นฉบับใบกำกับภาษี)</t>
  </si>
  <si>
    <t>แนบกับรายงานภาษีขาย-สิ้นเดือนรวบรวมส่ง สนง.บัญชี</t>
  </si>
  <si>
    <t>บริษัท ตัวอย่าง จำกัด</t>
  </si>
  <si>
    <t>Sample CO.,LTD.</t>
  </si>
  <si>
    <t>สำนักงานใหญ่ : 123  ถนนเพชรเกษม แขวงบางไผ่ เขตบางแค กทม. 10160</t>
  </si>
  <si>
    <t>Head Office  : 123  Petchkasem Road, Bang Pai, Bank Khae, Bangkok 10160</t>
  </si>
  <si>
    <t>โทร. 02-444-5555   fax. 02-444-5565     เลขประจำตัวผู้เสียภาษีอากร 0000000000000</t>
  </si>
  <si>
    <t>RE6010001</t>
  </si>
  <si>
    <t>การจัดทำบิลขายของ บริษัท ตัวอย่าง จำกัด</t>
  </si>
  <si>
    <t>ในนาม บริษัท ตัวอย่าง จำกัด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</si>
</sst>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10000]d/m/yy;@"/>
    <numFmt numFmtId="188" formatCode="[$-1000000]0\ 0000\ 00000\ 00\ 0"/>
    <numFmt numFmtId="189" formatCode="#,##0.00_ ;[Red]\-\ #,##0.00_ ;"/>
    <numFmt numFmtId="190" formatCode="[$-1870000]d/m/yy;@"/>
  </numFmts>
  <fonts count="20"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1"/>
      <color theme="5" tint="-0.249977111117893"/>
      <name val="Leelawadee"/>
      <family val="2"/>
    </font>
    <font>
      <sz val="11"/>
      <color indexed="8"/>
      <name val="Leelawadee"/>
      <family val="2"/>
    </font>
    <font>
      <b/>
      <sz val="20"/>
      <color indexed="8"/>
      <name val="Leelawadee"/>
      <family val="2"/>
    </font>
    <font>
      <sz val="8"/>
      <color indexed="8"/>
      <name val="Leelawadee"/>
      <family val="2"/>
    </font>
    <font>
      <sz val="10"/>
      <color indexed="8"/>
      <name val="Leelawadee"/>
      <family val="2"/>
    </font>
    <font>
      <b/>
      <sz val="15"/>
      <color indexed="8"/>
      <name val="Leelawadee"/>
      <family val="2"/>
    </font>
    <font>
      <sz val="11"/>
      <color rgb="FF0070C0"/>
      <name val="Leelawadee"/>
      <family val="2"/>
    </font>
    <font>
      <sz val="11"/>
      <color theme="0"/>
      <name val="Leelawadee"/>
      <family val="2"/>
    </font>
    <font>
      <sz val="14"/>
      <color indexed="8"/>
      <name val="Leelawadee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7"/>
      <color indexed="8"/>
      <name val="Leelawadee"/>
      <family val="2"/>
    </font>
    <font>
      <b/>
      <sz val="10"/>
      <color indexed="8"/>
      <name val="Leelawadee"/>
      <family val="2"/>
    </font>
    <font>
      <sz val="7.5"/>
      <color indexed="8"/>
      <name val="Leelawadee"/>
      <family val="2"/>
    </font>
    <font>
      <b/>
      <sz val="11"/>
      <color theme="1"/>
      <name val="Leelawadee"/>
      <family val="2"/>
    </font>
    <font>
      <sz val="11"/>
      <color theme="1"/>
      <name val="Leelawadee"/>
      <family val="2"/>
    </font>
    <font>
      <b/>
      <sz val="10"/>
      <color theme="1"/>
      <name val="Leelawade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ashed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" fillId="0" borderId="0"/>
  </cellStyleXfs>
  <cellXfs count="280">
    <xf numFmtId="0" fontId="0" fillId="0" borderId="0" xfId="0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 indent="1"/>
    </xf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4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8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indent="1"/>
    </xf>
    <xf numFmtId="0" fontId="9" fillId="2" borderId="0" xfId="0" applyFont="1" applyFill="1" applyBorder="1" applyAlignment="1" applyProtection="1">
      <alignment horizontal="left" indent="1"/>
    </xf>
    <xf numFmtId="188" fontId="9" fillId="2" borderId="0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left" vertical="center" indent="1"/>
    </xf>
    <xf numFmtId="0" fontId="4" fillId="4" borderId="25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189" fontId="9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/>
    <xf numFmtId="189" fontId="9" fillId="2" borderId="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/>
    <xf numFmtId="0" fontId="4" fillId="2" borderId="22" xfId="0" applyFont="1" applyFill="1" applyBorder="1" applyAlignment="1" applyProtection="1"/>
    <xf numFmtId="0" fontId="4" fillId="2" borderId="22" xfId="0" applyFont="1" applyFill="1" applyBorder="1" applyAlignment="1" applyProtection="1">
      <alignment horizontal="right"/>
    </xf>
    <xf numFmtId="0" fontId="4" fillId="2" borderId="22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4" fillId="2" borderId="20" xfId="0" applyFont="1" applyFill="1" applyBorder="1" applyAlignment="1" applyProtection="1"/>
    <xf numFmtId="0" fontId="4" fillId="2" borderId="30" xfId="0" applyFont="1" applyFill="1" applyBorder="1" applyAlignment="1" applyProtection="1"/>
    <xf numFmtId="0" fontId="4" fillId="2" borderId="30" xfId="0" applyFont="1" applyFill="1" applyBorder="1" applyAlignment="1" applyProtection="1">
      <alignment horizontal="right"/>
    </xf>
    <xf numFmtId="0" fontId="4" fillId="2" borderId="30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vertical="top" wrapText="1"/>
    </xf>
    <xf numFmtId="0" fontId="4" fillId="2" borderId="20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vertical="center"/>
    </xf>
    <xf numFmtId="189" fontId="11" fillId="2" borderId="28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187" fontId="9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3" fillId="9" borderId="0" xfId="0" applyFont="1" applyFill="1" applyAlignment="1" applyProtection="1">
      <alignment vertical="center"/>
    </xf>
    <xf numFmtId="0" fontId="4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/>
    <xf numFmtId="0" fontId="3" fillId="9" borderId="0" xfId="0" applyFont="1" applyFill="1" applyAlignment="1" applyProtection="1">
      <alignment vertical="top"/>
    </xf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Alignment="1" applyProtection="1">
      <alignment horizontal="center" vertical="center"/>
    </xf>
    <xf numFmtId="0" fontId="3" fillId="9" borderId="0" xfId="0" applyFont="1" applyFill="1" applyBorder="1" applyAlignment="1" applyProtection="1"/>
    <xf numFmtId="0" fontId="4" fillId="9" borderId="0" xfId="0" applyFont="1" applyFill="1" applyAlignment="1" applyProtection="1"/>
    <xf numFmtId="0" fontId="4" fillId="9" borderId="0" xfId="0" applyFont="1" applyFill="1" applyAlignment="1" applyProtection="1">
      <alignment vertical="top"/>
    </xf>
    <xf numFmtId="0" fontId="4" fillId="9" borderId="0" xfId="0" applyFont="1" applyFill="1" applyAlignment="1" applyProtection="1">
      <alignment horizontal="center" vertical="center"/>
    </xf>
    <xf numFmtId="0" fontId="4" fillId="9" borderId="0" xfId="0" applyFont="1" applyFill="1" applyBorder="1" applyAlignment="1" applyProtection="1">
      <alignment vertical="center"/>
    </xf>
    <xf numFmtId="0" fontId="4" fillId="9" borderId="0" xfId="0" applyFont="1" applyFill="1" applyBorder="1" applyAlignment="1" applyProtection="1"/>
    <xf numFmtId="0" fontId="4" fillId="2" borderId="23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/>
    <xf numFmtId="0" fontId="4" fillId="2" borderId="35" xfId="0" applyFont="1" applyFill="1" applyBorder="1" applyAlignment="1" applyProtection="1"/>
    <xf numFmtId="0" fontId="4" fillId="2" borderId="35" xfId="0" applyFont="1" applyFill="1" applyBorder="1" applyAlignment="1" applyProtection="1">
      <alignment horizontal="right"/>
    </xf>
    <xf numFmtId="0" fontId="4" fillId="2" borderId="35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/>
    <xf numFmtId="0" fontId="4" fillId="2" borderId="32" xfId="0" applyFont="1" applyFill="1" applyBorder="1" applyAlignment="1" applyProtection="1"/>
    <xf numFmtId="0" fontId="4" fillId="2" borderId="33" xfId="0" applyFont="1" applyFill="1" applyBorder="1" applyAlignment="1" applyProtection="1">
      <alignment vertical="top" wrapText="1"/>
    </xf>
    <xf numFmtId="0" fontId="4" fillId="2" borderId="35" xfId="0" applyFont="1" applyFill="1" applyBorder="1" applyAlignment="1" applyProtection="1">
      <alignment vertical="top" wrapText="1"/>
    </xf>
    <xf numFmtId="0" fontId="4" fillId="2" borderId="34" xfId="0" applyFont="1" applyFill="1" applyBorder="1" applyAlignment="1" applyProtection="1"/>
    <xf numFmtId="0" fontId="9" fillId="2" borderId="28" xfId="0" applyFont="1" applyFill="1" applyBorder="1" applyAlignment="1" applyProtection="1">
      <alignment horizontal="center"/>
      <protection locked="0"/>
    </xf>
    <xf numFmtId="187" fontId="9" fillId="2" borderId="28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center" inden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indent="1"/>
    </xf>
    <xf numFmtId="0" fontId="16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center" indent="1"/>
    </xf>
    <xf numFmtId="190" fontId="9" fillId="2" borderId="28" xfId="0" applyNumberFormat="1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Alignment="1" applyProtection="1">
      <alignment horizontal="left" vertical="center" indent="1"/>
    </xf>
    <xf numFmtId="0" fontId="4" fillId="2" borderId="0" xfId="0" applyFont="1" applyFill="1" applyBorder="1" applyAlignment="1" applyProtection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0" fontId="18" fillId="2" borderId="0" xfId="0" applyFont="1" applyFill="1" applyAlignment="1" applyProtection="1">
      <alignment vertical="center"/>
    </xf>
    <xf numFmtId="0" fontId="18" fillId="10" borderId="21" xfId="0" applyFont="1" applyFill="1" applyBorder="1" applyAlignment="1" applyProtection="1">
      <alignment horizontal="center" vertical="center"/>
    </xf>
    <xf numFmtId="0" fontId="17" fillId="10" borderId="37" xfId="0" applyFont="1" applyFill="1" applyBorder="1" applyAlignment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89" fontId="4" fillId="0" borderId="11" xfId="0" applyNumberFormat="1" applyFont="1" applyFill="1" applyBorder="1" applyAlignment="1" applyProtection="1">
      <alignment horizontal="center" vertical="center"/>
    </xf>
    <xf numFmtId="189" fontId="4" fillId="0" borderId="12" xfId="0" applyNumberFormat="1" applyFont="1" applyFill="1" applyBorder="1" applyAlignment="1" applyProtection="1">
      <alignment horizontal="center" vertical="center"/>
    </xf>
    <xf numFmtId="189" fontId="4" fillId="0" borderId="13" xfId="0" applyNumberFormat="1" applyFont="1" applyFill="1" applyBorder="1" applyAlignment="1" applyProtection="1">
      <alignment horizontal="center" vertical="center"/>
    </xf>
    <xf numFmtId="189" fontId="4" fillId="0" borderId="11" xfId="0" applyNumberFormat="1" applyFont="1" applyFill="1" applyBorder="1" applyAlignment="1" applyProtection="1">
      <alignment horizontal="right" vertical="center" indent="1"/>
    </xf>
    <xf numFmtId="189" fontId="4" fillId="0" borderId="12" xfId="0" applyNumberFormat="1" applyFont="1" applyFill="1" applyBorder="1" applyAlignment="1" applyProtection="1">
      <alignment horizontal="right" vertical="center" indent="1"/>
    </xf>
    <xf numFmtId="189" fontId="4" fillId="0" borderId="13" xfId="0" applyNumberFormat="1" applyFont="1" applyFill="1" applyBorder="1" applyAlignment="1" applyProtection="1">
      <alignment horizontal="right" vertical="center" indent="1"/>
    </xf>
    <xf numFmtId="189" fontId="4" fillId="0" borderId="11" xfId="1" applyNumberFormat="1" applyFont="1" applyFill="1" applyBorder="1" applyAlignment="1" applyProtection="1">
      <alignment vertical="center"/>
    </xf>
    <xf numFmtId="189" fontId="4" fillId="0" borderId="14" xfId="1" applyNumberFormat="1" applyFont="1" applyFill="1" applyBorder="1" applyAlignment="1" applyProtection="1">
      <alignment vertical="center"/>
    </xf>
    <xf numFmtId="187" fontId="4" fillId="0" borderId="11" xfId="0" applyNumberFormat="1" applyFont="1" applyFill="1" applyBorder="1" applyAlignment="1" applyProtection="1">
      <alignment horizontal="left" vertical="center" indent="1"/>
    </xf>
    <xf numFmtId="187" fontId="4" fillId="0" borderId="12" xfId="0" applyNumberFormat="1" applyFont="1" applyFill="1" applyBorder="1" applyAlignment="1" applyProtection="1">
      <alignment horizontal="left" vertical="center" indent="1"/>
    </xf>
    <xf numFmtId="187" fontId="4" fillId="0" borderId="13" xfId="0" applyNumberFormat="1" applyFont="1" applyFill="1" applyBorder="1" applyAlignment="1" applyProtection="1">
      <alignment horizontal="left" vertical="center" indent="1"/>
    </xf>
    <xf numFmtId="189" fontId="4" fillId="0" borderId="11" xfId="0" applyNumberFormat="1" applyFont="1" applyFill="1" applyBorder="1" applyAlignment="1" applyProtection="1">
      <alignment vertical="center"/>
      <protection locked="0"/>
    </xf>
    <xf numFmtId="189" fontId="4" fillId="0" borderId="12" xfId="0" applyNumberFormat="1" applyFont="1" applyFill="1" applyBorder="1" applyAlignment="1" applyProtection="1">
      <alignment vertical="center"/>
      <protection locked="0"/>
    </xf>
    <xf numFmtId="189" fontId="4" fillId="0" borderId="13" xfId="0" applyNumberFormat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left" vertical="center" wrapText="1" indent="1"/>
    </xf>
    <xf numFmtId="0" fontId="4" fillId="2" borderId="22" xfId="0" applyFont="1" applyFill="1" applyBorder="1" applyAlignment="1" applyProtection="1">
      <alignment horizontal="left" vertical="center" wrapText="1" indent="1"/>
    </xf>
    <xf numFmtId="0" fontId="4" fillId="2" borderId="38" xfId="0" applyFont="1" applyFill="1" applyBorder="1" applyAlignment="1" applyProtection="1">
      <alignment horizontal="left" vertical="center" wrapText="1" indent="1"/>
    </xf>
    <xf numFmtId="0" fontId="4" fillId="2" borderId="39" xfId="0" applyFont="1" applyFill="1" applyBorder="1" applyAlignment="1" applyProtection="1">
      <alignment horizontal="left" vertical="center" wrapText="1" indent="1"/>
    </xf>
    <xf numFmtId="189" fontId="4" fillId="2" borderId="21" xfId="0" applyNumberFormat="1" applyFont="1" applyFill="1" applyBorder="1" applyAlignment="1" applyProtection="1">
      <alignment vertical="center"/>
    </xf>
    <xf numFmtId="189" fontId="4" fillId="2" borderId="23" xfId="0" applyNumberFormat="1" applyFont="1" applyFill="1" applyBorder="1" applyAlignment="1" applyProtection="1">
      <alignment vertical="center"/>
    </xf>
    <xf numFmtId="189" fontId="4" fillId="2" borderId="38" xfId="0" applyNumberFormat="1" applyFont="1" applyFill="1" applyBorder="1" applyAlignment="1" applyProtection="1">
      <alignment vertical="center"/>
    </xf>
    <xf numFmtId="189" fontId="4" fillId="2" borderId="4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left" vertical="center" wrapText="1" indent="1"/>
    </xf>
    <xf numFmtId="0" fontId="4" fillId="2" borderId="28" xfId="0" applyFont="1" applyFill="1" applyBorder="1" applyAlignment="1" applyProtection="1">
      <alignment horizontal="left" vertical="center" wrapText="1" indent="1"/>
    </xf>
    <xf numFmtId="9" fontId="4" fillId="2" borderId="37" xfId="2" applyNumberFormat="1" applyFont="1" applyFill="1" applyBorder="1" applyAlignment="1" applyProtection="1">
      <alignment horizontal="center" vertical="center"/>
    </xf>
    <xf numFmtId="9" fontId="4" fillId="2" borderId="36" xfId="2" applyNumberFormat="1" applyFont="1" applyFill="1" applyBorder="1" applyAlignment="1" applyProtection="1">
      <alignment horizontal="center" vertical="center"/>
    </xf>
    <xf numFmtId="189" fontId="4" fillId="2" borderId="27" xfId="0" applyNumberFormat="1" applyFont="1" applyFill="1" applyBorder="1" applyAlignment="1" applyProtection="1">
      <alignment vertical="center"/>
    </xf>
    <xf numFmtId="189" fontId="4" fillId="2" borderId="29" xfId="0" applyNumberFormat="1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top"/>
    </xf>
    <xf numFmtId="0" fontId="4" fillId="2" borderId="35" xfId="0" applyFont="1" applyFill="1" applyBorder="1" applyAlignment="1" applyProtection="1">
      <alignment horizontal="center" vertical="top"/>
    </xf>
    <xf numFmtId="0" fontId="4" fillId="2" borderId="34" xfId="0" applyFont="1" applyFill="1" applyBorder="1" applyAlignment="1" applyProtection="1">
      <alignment horizontal="center" vertical="top"/>
    </xf>
    <xf numFmtId="189" fontId="9" fillId="2" borderId="28" xfId="1" applyNumberFormat="1" applyFont="1" applyFill="1" applyBorder="1" applyAlignment="1" applyProtection="1">
      <alignment horizontal="center" vertical="top" wrapText="1"/>
      <protection locked="0"/>
    </xf>
    <xf numFmtId="189" fontId="9" fillId="2" borderId="28" xfId="1" applyNumberFormat="1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top" wrapText="1"/>
      <protection locked="0"/>
    </xf>
    <xf numFmtId="189" fontId="9" fillId="2" borderId="28" xfId="1" applyNumberFormat="1" applyFont="1" applyFill="1" applyBorder="1" applyAlignment="1" applyProtection="1">
      <alignment horizontal="center" wrapText="1"/>
      <protection locked="0"/>
    </xf>
    <xf numFmtId="187" fontId="4" fillId="0" borderId="15" xfId="0" applyNumberFormat="1" applyFont="1" applyFill="1" applyBorder="1" applyAlignment="1" applyProtection="1">
      <alignment horizontal="left" vertical="center" indent="1"/>
    </xf>
    <xf numFmtId="187" fontId="4" fillId="0" borderId="16" xfId="0" applyNumberFormat="1" applyFont="1" applyFill="1" applyBorder="1" applyAlignment="1" applyProtection="1">
      <alignment horizontal="left" vertical="center" indent="1"/>
    </xf>
    <xf numFmtId="187" fontId="4" fillId="0" borderId="17" xfId="0" applyNumberFormat="1" applyFont="1" applyFill="1" applyBorder="1" applyAlignment="1" applyProtection="1">
      <alignment horizontal="left" vertical="center" indent="1"/>
    </xf>
    <xf numFmtId="189" fontId="4" fillId="0" borderId="15" xfId="0" applyNumberFormat="1" applyFont="1" applyFill="1" applyBorder="1" applyAlignment="1" applyProtection="1">
      <alignment vertical="center"/>
      <protection locked="0"/>
    </xf>
    <xf numFmtId="189" fontId="4" fillId="0" borderId="16" xfId="0" applyNumberFormat="1" applyFont="1" applyFill="1" applyBorder="1" applyAlignment="1" applyProtection="1">
      <alignment vertical="center"/>
      <protection locked="0"/>
    </xf>
    <xf numFmtId="189" fontId="4" fillId="0" borderId="17" xfId="0" applyNumberFormat="1" applyFont="1" applyFill="1" applyBorder="1" applyAlignment="1" applyProtection="1">
      <alignment vertical="center"/>
      <protection locked="0"/>
    </xf>
    <xf numFmtId="189" fontId="4" fillId="0" borderId="15" xfId="0" applyNumberFormat="1" applyFont="1" applyFill="1" applyBorder="1" applyAlignment="1" applyProtection="1">
      <alignment horizontal="center" vertical="center"/>
    </xf>
    <xf numFmtId="189" fontId="4" fillId="0" borderId="16" xfId="0" applyNumberFormat="1" applyFont="1" applyFill="1" applyBorder="1" applyAlignment="1" applyProtection="1">
      <alignment horizontal="center" vertical="center"/>
    </xf>
    <xf numFmtId="189" fontId="4" fillId="0" borderId="17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left" vertical="center" wrapText="1" indent="1"/>
    </xf>
    <xf numFmtId="0" fontId="4" fillId="2" borderId="36" xfId="0" applyFont="1" applyFill="1" applyBorder="1" applyAlignment="1" applyProtection="1">
      <alignment horizontal="left" vertical="center" wrapText="1" indent="1"/>
    </xf>
    <xf numFmtId="9" fontId="4" fillId="2" borderId="37" xfId="2" applyFont="1" applyFill="1" applyBorder="1" applyAlignment="1" applyProtection="1">
      <alignment horizontal="center" vertical="center"/>
    </xf>
    <xf numFmtId="9" fontId="4" fillId="2" borderId="36" xfId="2" applyFont="1" applyFill="1" applyBorder="1" applyAlignment="1" applyProtection="1">
      <alignment horizontal="center" vertical="center"/>
    </xf>
    <xf numFmtId="43" fontId="4" fillId="2" borderId="21" xfId="1" applyFont="1" applyFill="1" applyBorder="1" applyAlignment="1" applyProtection="1">
      <alignment horizontal="right" vertical="center"/>
    </xf>
    <xf numFmtId="43" fontId="4" fillId="2" borderId="23" xfId="1" applyFont="1" applyFill="1" applyBorder="1" applyAlignment="1" applyProtection="1">
      <alignment horizontal="right" vertical="center"/>
    </xf>
    <xf numFmtId="43" fontId="4" fillId="2" borderId="27" xfId="1" applyFont="1" applyFill="1" applyBorder="1" applyAlignment="1" applyProtection="1">
      <alignment horizontal="right" vertical="center"/>
    </xf>
    <xf numFmtId="43" fontId="4" fillId="2" borderId="29" xfId="1" applyFont="1" applyFill="1" applyBorder="1" applyAlignment="1" applyProtection="1">
      <alignment horizontal="right" vertical="center"/>
    </xf>
    <xf numFmtId="189" fontId="4" fillId="0" borderId="15" xfId="0" applyNumberFormat="1" applyFont="1" applyFill="1" applyBorder="1" applyAlignment="1" applyProtection="1">
      <alignment horizontal="right" vertical="center" indent="1"/>
    </xf>
    <xf numFmtId="189" fontId="4" fillId="0" borderId="16" xfId="0" applyNumberFormat="1" applyFont="1" applyFill="1" applyBorder="1" applyAlignment="1" applyProtection="1">
      <alignment horizontal="right" vertical="center" indent="1"/>
    </xf>
    <xf numFmtId="189" fontId="4" fillId="0" borderId="17" xfId="0" applyNumberFormat="1" applyFont="1" applyFill="1" applyBorder="1" applyAlignment="1" applyProtection="1">
      <alignment horizontal="right" vertical="center" indent="1"/>
    </xf>
    <xf numFmtId="189" fontId="4" fillId="0" borderId="15" xfId="1" applyNumberFormat="1" applyFont="1" applyFill="1" applyBorder="1" applyAlignment="1" applyProtection="1">
      <alignment vertical="center"/>
    </xf>
    <xf numFmtId="189" fontId="4" fillId="0" borderId="18" xfId="1" applyNumberFormat="1" applyFont="1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horizontal="left" vertical="center" indent="1"/>
    </xf>
    <xf numFmtId="0" fontId="4" fillId="4" borderId="26" xfId="0" applyFont="1" applyFill="1" applyBorder="1" applyAlignment="1" applyProtection="1">
      <alignment horizontal="left" vertical="center" indent="1"/>
    </xf>
    <xf numFmtId="188" fontId="9" fillId="2" borderId="1" xfId="0" applyNumberFormat="1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87" fontId="4" fillId="0" borderId="7" xfId="0" applyNumberFormat="1" applyFont="1" applyFill="1" applyBorder="1" applyAlignment="1" applyProtection="1">
      <alignment horizontal="left" vertical="center" indent="1"/>
    </xf>
    <xf numFmtId="187" fontId="4" fillId="0" borderId="8" xfId="0" applyNumberFormat="1" applyFont="1" applyFill="1" applyBorder="1" applyAlignment="1" applyProtection="1">
      <alignment horizontal="left" vertical="center" indent="1"/>
    </xf>
    <xf numFmtId="187" fontId="4" fillId="0" borderId="9" xfId="0" applyNumberFormat="1" applyFont="1" applyFill="1" applyBorder="1" applyAlignment="1" applyProtection="1">
      <alignment horizontal="left" vertical="center" inden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89" fontId="4" fillId="0" borderId="7" xfId="0" applyNumberFormat="1" applyFont="1" applyFill="1" applyBorder="1" applyAlignment="1" applyProtection="1">
      <alignment horizontal="right" vertical="center" indent="1"/>
    </xf>
    <xf numFmtId="189" fontId="4" fillId="0" borderId="8" xfId="0" applyNumberFormat="1" applyFont="1" applyFill="1" applyBorder="1" applyAlignment="1" applyProtection="1">
      <alignment horizontal="right" vertical="center" indent="1"/>
    </xf>
    <xf numFmtId="189" fontId="4" fillId="0" borderId="9" xfId="0" applyNumberFormat="1" applyFont="1" applyFill="1" applyBorder="1" applyAlignment="1" applyProtection="1">
      <alignment horizontal="right" vertical="center" indent="1"/>
    </xf>
    <xf numFmtId="189" fontId="4" fillId="0" borderId="7" xfId="1" applyNumberFormat="1" applyFont="1" applyFill="1" applyBorder="1" applyAlignment="1" applyProtection="1">
      <alignment vertical="center"/>
    </xf>
    <xf numFmtId="189" fontId="4" fillId="0" borderId="10" xfId="1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/>
    </xf>
    <xf numFmtId="0" fontId="9" fillId="2" borderId="31" xfId="0" applyFont="1" applyFill="1" applyBorder="1" applyAlignment="1" applyProtection="1">
      <alignment horizontal="left" vertical="center" indent="1"/>
    </xf>
    <xf numFmtId="0" fontId="9" fillId="2" borderId="1" xfId="0" applyFont="1" applyFill="1" applyBorder="1" applyAlignment="1" applyProtection="1">
      <alignment horizontal="left" vertical="center" indent="1"/>
    </xf>
    <xf numFmtId="0" fontId="15" fillId="2" borderId="0" xfId="0" applyFont="1" applyFill="1" applyAlignment="1" applyProtection="1">
      <alignment horizontal="center" vertical="top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</xf>
    <xf numFmtId="0" fontId="10" fillId="8" borderId="5" xfId="0" applyFont="1" applyFill="1" applyBorder="1" applyAlignment="1" applyProtection="1">
      <alignment horizontal="center" vertical="center"/>
    </xf>
    <xf numFmtId="0" fontId="10" fillId="8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0" fillId="8" borderId="6" xfId="0" applyFont="1" applyFill="1" applyBorder="1" applyAlignment="1" applyProtection="1">
      <alignment horizontal="center" vertical="center"/>
    </xf>
    <xf numFmtId="189" fontId="4" fillId="0" borderId="7" xfId="0" applyNumberFormat="1" applyFont="1" applyFill="1" applyBorder="1" applyAlignment="1" applyProtection="1">
      <alignment horizontal="center" vertical="center"/>
    </xf>
    <xf numFmtId="189" fontId="4" fillId="0" borderId="8" xfId="0" applyNumberFormat="1" applyFont="1" applyFill="1" applyBorder="1" applyAlignment="1" applyProtection="1">
      <alignment horizontal="center" vertical="center"/>
    </xf>
    <xf numFmtId="189" fontId="4" fillId="0" borderId="9" xfId="0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188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87" fontId="4" fillId="0" borderId="7" xfId="0" applyNumberFormat="1" applyFont="1" applyFill="1" applyBorder="1" applyAlignment="1" applyProtection="1">
      <alignment horizontal="left" vertical="center" indent="1"/>
      <protection locked="0"/>
    </xf>
    <xf numFmtId="187" fontId="4" fillId="0" borderId="8" xfId="0" applyNumberFormat="1" applyFont="1" applyFill="1" applyBorder="1" applyAlignment="1" applyProtection="1">
      <alignment horizontal="left" vertical="center" indent="1"/>
      <protection locked="0"/>
    </xf>
    <xf numFmtId="187" fontId="4" fillId="0" borderId="9" xfId="0" applyNumberFormat="1" applyFont="1" applyFill="1" applyBorder="1" applyAlignment="1" applyProtection="1">
      <alignment horizontal="left" vertical="center" indent="1"/>
      <protection locked="0"/>
    </xf>
    <xf numFmtId="189" fontId="4" fillId="0" borderId="7" xfId="0" applyNumberFormat="1" applyFont="1" applyFill="1" applyBorder="1" applyAlignment="1" applyProtection="1">
      <alignment vertical="center"/>
      <protection locked="0"/>
    </xf>
    <xf numFmtId="189" fontId="4" fillId="0" borderId="8" xfId="0" applyNumberFormat="1" applyFont="1" applyFill="1" applyBorder="1" applyAlignment="1" applyProtection="1">
      <alignment vertical="center"/>
      <protection locked="0"/>
    </xf>
    <xf numFmtId="189" fontId="4" fillId="0" borderId="9" xfId="0" applyNumberFormat="1" applyFont="1" applyFill="1" applyBorder="1" applyAlignment="1" applyProtection="1">
      <alignment vertical="center"/>
      <protection locked="0"/>
    </xf>
    <xf numFmtId="189" fontId="4" fillId="0" borderId="7" xfId="0" applyNumberFormat="1" applyFont="1" applyFill="1" applyBorder="1" applyAlignment="1" applyProtection="1">
      <alignment horizontal="center" vertical="center"/>
      <protection locked="0"/>
    </xf>
    <xf numFmtId="189" fontId="4" fillId="0" borderId="8" xfId="0" applyNumberFormat="1" applyFont="1" applyFill="1" applyBorder="1" applyAlignment="1" applyProtection="1">
      <alignment horizontal="center" vertical="center"/>
      <protection locked="0"/>
    </xf>
    <xf numFmtId="189" fontId="4" fillId="0" borderId="9" xfId="0" applyNumberFormat="1" applyFont="1" applyFill="1" applyBorder="1" applyAlignment="1" applyProtection="1">
      <alignment horizontal="center" vertical="center"/>
      <protection locked="0"/>
    </xf>
    <xf numFmtId="189" fontId="4" fillId="0" borderId="7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8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9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11" xfId="0" applyNumberFormat="1" applyFont="1" applyFill="1" applyBorder="1" applyAlignment="1" applyProtection="1">
      <alignment horizontal="center" vertical="center"/>
      <protection locked="0"/>
    </xf>
    <xf numFmtId="189" fontId="4" fillId="0" borderId="12" xfId="0" applyNumberFormat="1" applyFont="1" applyFill="1" applyBorder="1" applyAlignment="1" applyProtection="1">
      <alignment horizontal="center" vertical="center"/>
      <protection locked="0"/>
    </xf>
    <xf numFmtId="189" fontId="4" fillId="0" borderId="13" xfId="0" applyNumberFormat="1" applyFont="1" applyFill="1" applyBorder="1" applyAlignment="1" applyProtection="1">
      <alignment horizontal="center" vertical="center"/>
      <protection locked="0"/>
    </xf>
    <xf numFmtId="189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12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13" xfId="0" applyNumberFormat="1" applyFont="1" applyFill="1" applyBorder="1" applyAlignment="1" applyProtection="1">
      <alignment horizontal="right" vertical="center" inden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87" fontId="4" fillId="0" borderId="11" xfId="0" applyNumberFormat="1" applyFont="1" applyFill="1" applyBorder="1" applyAlignment="1" applyProtection="1">
      <alignment horizontal="left" vertical="center" indent="1"/>
      <protection locked="0"/>
    </xf>
    <xf numFmtId="187" fontId="4" fillId="0" borderId="12" xfId="0" applyNumberFormat="1" applyFont="1" applyFill="1" applyBorder="1" applyAlignment="1" applyProtection="1">
      <alignment horizontal="left" vertical="center" indent="1"/>
      <protection locked="0"/>
    </xf>
    <xf numFmtId="187" fontId="4" fillId="0" borderId="13" xfId="0" applyNumberFormat="1" applyFont="1" applyFill="1" applyBorder="1" applyAlignment="1" applyProtection="1">
      <alignment horizontal="left" vertical="center" inden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87" fontId="4" fillId="0" borderId="15" xfId="0" applyNumberFormat="1" applyFont="1" applyFill="1" applyBorder="1" applyAlignment="1" applyProtection="1">
      <alignment horizontal="left" vertical="center" indent="1"/>
      <protection locked="0"/>
    </xf>
    <xf numFmtId="187" fontId="4" fillId="0" borderId="16" xfId="0" applyNumberFormat="1" applyFont="1" applyFill="1" applyBorder="1" applyAlignment="1" applyProtection="1">
      <alignment horizontal="left" vertical="center" indent="1"/>
      <protection locked="0"/>
    </xf>
    <xf numFmtId="187" fontId="4" fillId="0" borderId="17" xfId="0" applyNumberFormat="1" applyFont="1" applyFill="1" applyBorder="1" applyAlignment="1" applyProtection="1">
      <alignment horizontal="left" vertical="center" indent="1"/>
      <protection locked="0"/>
    </xf>
    <xf numFmtId="189" fontId="4" fillId="0" borderId="16" xfId="0" applyNumberFormat="1" applyFont="1" applyFill="1" applyBorder="1" applyAlignment="1" applyProtection="1">
      <alignment horizontal="center" vertical="center"/>
      <protection locked="0"/>
    </xf>
    <xf numFmtId="189" fontId="4" fillId="0" borderId="17" xfId="0" applyNumberFormat="1" applyFont="1" applyFill="1" applyBorder="1" applyAlignment="1" applyProtection="1">
      <alignment horizontal="center" vertical="center"/>
      <protection locked="0"/>
    </xf>
    <xf numFmtId="189" fontId="4" fillId="0" borderId="15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16" xfId="0" applyNumberFormat="1" applyFont="1" applyFill="1" applyBorder="1" applyAlignment="1" applyProtection="1">
      <alignment horizontal="right" vertical="center" indent="1"/>
      <protection locked="0"/>
    </xf>
    <xf numFmtId="189" fontId="4" fillId="0" borderId="17" xfId="0" applyNumberFormat="1" applyFont="1" applyFill="1" applyBorder="1" applyAlignment="1" applyProtection="1">
      <alignment horizontal="right" vertical="center" indent="1"/>
      <protection locked="0"/>
    </xf>
    <xf numFmtId="9" fontId="4" fillId="2" borderId="37" xfId="2" applyFont="1" applyFill="1" applyBorder="1" applyAlignment="1" applyProtection="1">
      <alignment horizontal="center" vertical="center"/>
      <protection locked="0"/>
    </xf>
    <xf numFmtId="9" fontId="4" fillId="2" borderId="36" xfId="2" applyFont="1" applyFill="1" applyBorder="1" applyAlignment="1" applyProtection="1">
      <alignment horizontal="center" vertical="center"/>
      <protection locked="0"/>
    </xf>
    <xf numFmtId="0" fontId="10" fillId="8" borderId="47" xfId="0" applyFont="1" applyFill="1" applyBorder="1" applyAlignment="1" applyProtection="1">
      <alignment horizontal="center" vertical="center"/>
    </xf>
    <xf numFmtId="0" fontId="10" fillId="8" borderId="48" xfId="0" applyFont="1" applyFill="1" applyBorder="1" applyAlignment="1" applyProtection="1">
      <alignment horizontal="center" vertical="center"/>
    </xf>
    <xf numFmtId="0" fontId="10" fillId="5" borderId="4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7" borderId="44" xfId="0" applyFont="1" applyFill="1" applyBorder="1" applyAlignment="1" applyProtection="1">
      <alignment horizontal="center" vertical="center"/>
    </xf>
    <xf numFmtId="0" fontId="10" fillId="8" borderId="42" xfId="0" applyFont="1" applyFill="1" applyBorder="1" applyAlignment="1" applyProtection="1">
      <alignment horizontal="center" vertical="center"/>
    </xf>
    <xf numFmtId="0" fontId="10" fillId="6" borderId="45" xfId="0" applyFont="1" applyFill="1" applyBorder="1" applyAlignment="1" applyProtection="1">
      <alignment horizontal="center" vertical="center"/>
    </xf>
    <xf numFmtId="0" fontId="10" fillId="6" borderId="46" xfId="0" applyFont="1" applyFill="1" applyBorder="1" applyAlignment="1" applyProtection="1">
      <alignment horizontal="center" vertical="center"/>
    </xf>
    <xf numFmtId="0" fontId="10" fillId="6" borderId="4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0" fillId="7" borderId="38" xfId="0" applyFont="1" applyFill="1" applyBorder="1" applyAlignment="1" applyProtection="1">
      <alignment horizontal="center" vertical="center"/>
    </xf>
    <xf numFmtId="0" fontId="10" fillId="7" borderId="49" xfId="0" applyFont="1" applyFill="1" applyBorder="1" applyAlignment="1" applyProtection="1">
      <alignment horizontal="center" vertical="center"/>
    </xf>
    <xf numFmtId="0" fontId="10" fillId="6" borderId="42" xfId="0" applyFont="1" applyFill="1" applyBorder="1" applyAlignment="1" applyProtection="1">
      <alignment horizontal="center" vertical="center"/>
    </xf>
    <xf numFmtId="0" fontId="10" fillId="7" borderId="42" xfId="0" applyFont="1" applyFill="1" applyBorder="1" applyAlignment="1" applyProtection="1">
      <alignment horizontal="center" vertical="center"/>
    </xf>
    <xf numFmtId="0" fontId="10" fillId="5" borderId="42" xfId="0" applyFont="1" applyFill="1" applyBorder="1" applyAlignment="1" applyProtection="1">
      <alignment horizontal="left" vertical="center"/>
    </xf>
    <xf numFmtId="0" fontId="10" fillId="3" borderId="42" xfId="0" applyFont="1" applyFill="1" applyBorder="1" applyAlignment="1" applyProtection="1">
      <alignment horizontal="left" vertical="center"/>
    </xf>
    <xf numFmtId="0" fontId="10" fillId="6" borderId="42" xfId="0" applyFont="1" applyFill="1" applyBorder="1" applyAlignment="1" applyProtection="1">
      <alignment horizontal="left" vertical="center"/>
    </xf>
    <xf numFmtId="0" fontId="10" fillId="7" borderId="42" xfId="0" applyFont="1" applyFill="1" applyBorder="1" applyAlignment="1" applyProtection="1">
      <alignment horizontal="left" vertical="center"/>
    </xf>
    <xf numFmtId="0" fontId="10" fillId="8" borderId="42" xfId="0" applyFont="1" applyFill="1" applyBorder="1" applyAlignment="1" applyProtection="1">
      <alignment horizontal="left" vertical="center"/>
    </xf>
    <xf numFmtId="0" fontId="17" fillId="10" borderId="21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/>
    </xf>
  </cellXfs>
  <cellStyles count="6">
    <cellStyle name="Comma 2" xfId="3"/>
    <cellStyle name="Normal 2" xfId="4"/>
    <cellStyle name="Normal 3" xfId="5"/>
    <cellStyle name="เครื่องหมายจุลภาค" xfId="1" builtinId="3"/>
    <cellStyle name="ปกติ" xfId="0" builtinId="0"/>
    <cellStyle name="เปอร์เซ็นต์" xfId="2" builtinId="5"/>
  </cellStyles>
  <dxfs count="2">
    <dxf>
      <fill>
        <patternFill>
          <bgColor rgb="FFFFFFCC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</xdr:colOff>
      <xdr:row>2</xdr:row>
      <xdr:rowOff>23813</xdr:rowOff>
    </xdr:from>
    <xdr:to>
      <xdr:col>44</xdr:col>
      <xdr:colOff>1228725</xdr:colOff>
      <xdr:row>2</xdr:row>
      <xdr:rowOff>285750</xdr:rowOff>
    </xdr:to>
    <xdr:sp macro="" textlink="">
      <xdr:nvSpPr>
        <xdr:cNvPr id="3" name="สี่เหลี่ยมมุมมน 2"/>
        <xdr:cNvSpPr/>
      </xdr:nvSpPr>
      <xdr:spPr>
        <a:xfrm>
          <a:off x="7019925" y="547688"/>
          <a:ext cx="1181100" cy="261937"/>
        </a:xfrm>
        <a:prstGeom prst="roundRect">
          <a:avLst/>
        </a:prstGeom>
        <a:noFill/>
        <a:ln cmpd="dbl">
          <a:solidFill>
            <a:schemeClr val="accent4">
              <a:lumMod val="75000"/>
            </a:schemeClr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800">
            <a:solidFill>
              <a:srgbClr val="FF0000"/>
            </a:solidFill>
            <a:latin typeface="Leelawadee" pitchFamily="34" charset="-34"/>
            <a:cs typeface="Leelawadee" pitchFamily="34" charset="-34"/>
          </a:endParaRPr>
        </a:p>
      </xdr:txBody>
    </xdr:sp>
    <xdr:clientData/>
  </xdr:twoCellAnchor>
  <xdr:twoCellAnchor>
    <xdr:from>
      <xdr:col>21</xdr:col>
      <xdr:colOff>47625</xdr:colOff>
      <xdr:row>2</xdr:row>
      <xdr:rowOff>23813</xdr:rowOff>
    </xdr:from>
    <xdr:to>
      <xdr:col>21</xdr:col>
      <xdr:colOff>1228725</xdr:colOff>
      <xdr:row>2</xdr:row>
      <xdr:rowOff>285750</xdr:rowOff>
    </xdr:to>
    <xdr:sp macro="" textlink="">
      <xdr:nvSpPr>
        <xdr:cNvPr id="9" name="สี่เหลี่ยมมุมมน 8"/>
        <xdr:cNvSpPr/>
      </xdr:nvSpPr>
      <xdr:spPr>
        <a:xfrm>
          <a:off x="22793325" y="547688"/>
          <a:ext cx="1181100" cy="261937"/>
        </a:xfrm>
        <a:prstGeom prst="roundRect">
          <a:avLst/>
        </a:prstGeom>
        <a:noFill/>
        <a:ln cmpd="dbl">
          <a:solidFill>
            <a:schemeClr val="accent5">
              <a:lumMod val="75000"/>
            </a:schemeClr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800">
            <a:solidFill>
              <a:srgbClr val="FF0000"/>
            </a:solidFill>
            <a:latin typeface="Leelawadee" pitchFamily="34" charset="-34"/>
            <a:cs typeface="Leelawadee" pitchFamily="34" charset="-34"/>
          </a:endParaRPr>
        </a:p>
      </xdr:txBody>
    </xdr:sp>
    <xdr:clientData/>
  </xdr:twoCellAnchor>
  <xdr:twoCellAnchor>
    <xdr:from>
      <xdr:col>5</xdr:col>
      <xdr:colOff>285750</xdr:colOff>
      <xdr:row>8</xdr:row>
      <xdr:rowOff>88900</xdr:rowOff>
    </xdr:from>
    <xdr:to>
      <xdr:col>19</xdr:col>
      <xdr:colOff>485776</xdr:colOff>
      <xdr:row>11</xdr:row>
      <xdr:rowOff>0</xdr:rowOff>
    </xdr:to>
    <xdr:sp macro="" textlink="">
      <xdr:nvSpPr>
        <xdr:cNvPr id="19" name="มนมุมสี่เหลี่ยมด้านทแยงมุม 18"/>
        <xdr:cNvSpPr/>
      </xdr:nvSpPr>
      <xdr:spPr>
        <a:xfrm>
          <a:off x="2124075" y="2022475"/>
          <a:ext cx="4438651" cy="596900"/>
        </a:xfrm>
        <a:prstGeom prst="round2DiagRect">
          <a:avLst/>
        </a:prstGeom>
        <a:noFill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28</xdr:col>
      <xdr:colOff>228601</xdr:colOff>
      <xdr:row>8</xdr:row>
      <xdr:rowOff>98425</xdr:rowOff>
    </xdr:from>
    <xdr:to>
      <xdr:col>43</xdr:col>
      <xdr:colOff>28577</xdr:colOff>
      <xdr:row>11</xdr:row>
      <xdr:rowOff>9525</xdr:rowOff>
    </xdr:to>
    <xdr:sp macro="" textlink="">
      <xdr:nvSpPr>
        <xdr:cNvPr id="22" name="มนมุมสี่เหลี่ยมด้านทแยงมุม 21"/>
        <xdr:cNvSpPr/>
      </xdr:nvSpPr>
      <xdr:spPr>
        <a:xfrm>
          <a:off x="10477501" y="2032000"/>
          <a:ext cx="4581526" cy="596900"/>
        </a:xfrm>
        <a:prstGeom prst="round2Diag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1</xdr:col>
      <xdr:colOff>33496</xdr:colOff>
      <xdr:row>0</xdr:row>
      <xdr:rowOff>319531</xdr:rowOff>
    </xdr:from>
    <xdr:ext cx="1338104" cy="2738635"/>
    <xdr:sp macro="" textlink="" fLocksText="0">
      <xdr:nvSpPr>
        <xdr:cNvPr id="12" name="สี่เหลี่ยมผืนผ้า 11"/>
        <xdr:cNvSpPr/>
      </xdr:nvSpPr>
      <xdr:spPr>
        <a:xfrm>
          <a:off x="414496" y="319531"/>
          <a:ext cx="1338104" cy="273863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85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</a:t>
          </a:r>
        </a:p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24</xdr:col>
      <xdr:colOff>33496</xdr:colOff>
      <xdr:row>0</xdr:row>
      <xdr:rowOff>319531</xdr:rowOff>
    </xdr:from>
    <xdr:ext cx="1338104" cy="2738635"/>
    <xdr:sp macro="" textlink="" fLocksText="0">
      <xdr:nvSpPr>
        <xdr:cNvPr id="14" name="สี่เหลี่ยมผืนผ้า 13"/>
        <xdr:cNvSpPr/>
      </xdr:nvSpPr>
      <xdr:spPr>
        <a:xfrm>
          <a:off x="8825071" y="319531"/>
          <a:ext cx="1338104" cy="273863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85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</a:t>
          </a:r>
        </a:p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24</xdr:col>
      <xdr:colOff>33496</xdr:colOff>
      <xdr:row>58</xdr:row>
      <xdr:rowOff>319531</xdr:rowOff>
    </xdr:from>
    <xdr:ext cx="1338104" cy="2738635"/>
    <xdr:sp macro="" textlink="" fLocksText="0">
      <xdr:nvSpPr>
        <xdr:cNvPr id="15" name="สี่เหลี่ยมผืนผ้า 14"/>
        <xdr:cNvSpPr/>
      </xdr:nvSpPr>
      <xdr:spPr>
        <a:xfrm>
          <a:off x="8825071" y="12482956"/>
          <a:ext cx="1338104" cy="273863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85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</a:t>
          </a:r>
        </a:p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33496</xdr:colOff>
      <xdr:row>58</xdr:row>
      <xdr:rowOff>319531</xdr:rowOff>
    </xdr:from>
    <xdr:ext cx="1338104" cy="1408014"/>
    <xdr:sp macro="" textlink="" fLocksText="0">
      <xdr:nvSpPr>
        <xdr:cNvPr id="16" name="สี่เหลี่ยมผืนผ้า 15"/>
        <xdr:cNvSpPr/>
      </xdr:nvSpPr>
      <xdr:spPr>
        <a:xfrm>
          <a:off x="414496" y="12482956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33496</xdr:colOff>
      <xdr:row>232</xdr:row>
      <xdr:rowOff>319531</xdr:rowOff>
    </xdr:from>
    <xdr:ext cx="1338104" cy="1408014"/>
    <xdr:sp macro="" textlink="" fLocksText="0">
      <xdr:nvSpPr>
        <xdr:cNvPr id="17" name="สี่เหลี่ยมผืนผ้า 16"/>
        <xdr:cNvSpPr/>
      </xdr:nvSpPr>
      <xdr:spPr>
        <a:xfrm>
          <a:off x="414496" y="24646381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24</xdr:col>
      <xdr:colOff>33496</xdr:colOff>
      <xdr:row>116</xdr:row>
      <xdr:rowOff>319531</xdr:rowOff>
    </xdr:from>
    <xdr:ext cx="1338104" cy="1408014"/>
    <xdr:sp macro="" textlink="" fLocksText="0">
      <xdr:nvSpPr>
        <xdr:cNvPr id="26" name="สี่เหลี่ยมผืนผ้า 25"/>
        <xdr:cNvSpPr/>
      </xdr:nvSpPr>
      <xdr:spPr>
        <a:xfrm>
          <a:off x="8825071" y="24646381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33496</xdr:colOff>
      <xdr:row>58</xdr:row>
      <xdr:rowOff>319531</xdr:rowOff>
    </xdr:from>
    <xdr:ext cx="1338104" cy="1475597"/>
    <xdr:sp macro="" textlink="" fLocksText="0">
      <xdr:nvSpPr>
        <xdr:cNvPr id="29" name="สี่เหลี่ยมผืนผ้า 28"/>
        <xdr:cNvSpPr/>
      </xdr:nvSpPr>
      <xdr:spPr>
        <a:xfrm>
          <a:off x="414496" y="12482956"/>
          <a:ext cx="1338104" cy="147559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85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</a:t>
          </a:r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57150</xdr:colOff>
      <xdr:row>174</xdr:row>
      <xdr:rowOff>95250</xdr:rowOff>
    </xdr:from>
    <xdr:ext cx="1338104" cy="1408014"/>
    <xdr:sp macro="" textlink="" fLocksText="0">
      <xdr:nvSpPr>
        <xdr:cNvPr id="30" name="สี่เหลี่ยมผืนผ้า 29"/>
        <xdr:cNvSpPr/>
      </xdr:nvSpPr>
      <xdr:spPr>
        <a:xfrm>
          <a:off x="438150" y="24755475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twoCellAnchor>
    <xdr:from>
      <xdr:col>44</xdr:col>
      <xdr:colOff>47625</xdr:colOff>
      <xdr:row>60</xdr:row>
      <xdr:rowOff>23813</xdr:rowOff>
    </xdr:from>
    <xdr:to>
      <xdr:col>44</xdr:col>
      <xdr:colOff>1228725</xdr:colOff>
      <xdr:row>60</xdr:row>
      <xdr:rowOff>285750</xdr:rowOff>
    </xdr:to>
    <xdr:sp macro="" textlink="">
      <xdr:nvSpPr>
        <xdr:cNvPr id="31" name="สี่เหลี่ยมมุมมน 30"/>
        <xdr:cNvSpPr/>
      </xdr:nvSpPr>
      <xdr:spPr>
        <a:xfrm>
          <a:off x="15430500" y="547688"/>
          <a:ext cx="1181100" cy="261937"/>
        </a:xfrm>
        <a:prstGeom prst="roundRect">
          <a:avLst/>
        </a:prstGeom>
        <a:noFill/>
        <a:ln cmpd="dbl">
          <a:solidFill>
            <a:schemeClr val="accent4">
              <a:lumMod val="75000"/>
            </a:schemeClr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800">
            <a:solidFill>
              <a:srgbClr val="FF0000"/>
            </a:solidFill>
            <a:latin typeface="Leelawadee" pitchFamily="34" charset="-34"/>
            <a:cs typeface="Leelawadee" pitchFamily="34" charset="-34"/>
          </a:endParaRPr>
        </a:p>
      </xdr:txBody>
    </xdr:sp>
    <xdr:clientData/>
  </xdr:twoCellAnchor>
  <xdr:twoCellAnchor>
    <xdr:from>
      <xdr:col>28</xdr:col>
      <xdr:colOff>228601</xdr:colOff>
      <xdr:row>66</xdr:row>
      <xdr:rowOff>98425</xdr:rowOff>
    </xdr:from>
    <xdr:to>
      <xdr:col>43</xdr:col>
      <xdr:colOff>28577</xdr:colOff>
      <xdr:row>69</xdr:row>
      <xdr:rowOff>9525</xdr:rowOff>
    </xdr:to>
    <xdr:sp macro="" textlink="">
      <xdr:nvSpPr>
        <xdr:cNvPr id="32" name="มนมุมสี่เหลี่ยมด้านทแยงมุม 31"/>
        <xdr:cNvSpPr/>
      </xdr:nvSpPr>
      <xdr:spPr>
        <a:xfrm>
          <a:off x="10477501" y="2032000"/>
          <a:ext cx="4581526" cy="596900"/>
        </a:xfrm>
        <a:prstGeom prst="round2DiagRect">
          <a:avLst/>
        </a:prstGeom>
        <a:solidFill>
          <a:schemeClr val="accent6">
            <a:lumMod val="75000"/>
            <a:alpha val="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24</xdr:col>
      <xdr:colOff>33496</xdr:colOff>
      <xdr:row>58</xdr:row>
      <xdr:rowOff>319531</xdr:rowOff>
    </xdr:from>
    <xdr:ext cx="1338104" cy="1408014"/>
    <xdr:sp macro="" textlink="" fLocksText="0">
      <xdr:nvSpPr>
        <xdr:cNvPr id="33" name="สี่เหลี่ยมผืนผ้า 32"/>
        <xdr:cNvSpPr/>
      </xdr:nvSpPr>
      <xdr:spPr>
        <a:xfrm>
          <a:off x="8825071" y="12482956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24</xdr:col>
      <xdr:colOff>33496</xdr:colOff>
      <xdr:row>116</xdr:row>
      <xdr:rowOff>319531</xdr:rowOff>
    </xdr:from>
    <xdr:ext cx="1338104" cy="1408014"/>
    <xdr:sp macro="" textlink="" fLocksText="0">
      <xdr:nvSpPr>
        <xdr:cNvPr id="34" name="สี่เหลี่ยมผืนผ้า 33"/>
        <xdr:cNvSpPr/>
      </xdr:nvSpPr>
      <xdr:spPr>
        <a:xfrm>
          <a:off x="8825071" y="24646381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33496</xdr:colOff>
      <xdr:row>116</xdr:row>
      <xdr:rowOff>319531</xdr:rowOff>
    </xdr:from>
    <xdr:ext cx="1338104" cy="1408014"/>
    <xdr:sp macro="" textlink="" fLocksText="0">
      <xdr:nvSpPr>
        <xdr:cNvPr id="35" name="สี่เหลี่ยมผืนผ้า 34"/>
        <xdr:cNvSpPr/>
      </xdr:nvSpPr>
      <xdr:spPr>
        <a:xfrm>
          <a:off x="414496" y="12482956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1</xdr:col>
      <xdr:colOff>33496</xdr:colOff>
      <xdr:row>116</xdr:row>
      <xdr:rowOff>319531</xdr:rowOff>
    </xdr:from>
    <xdr:ext cx="1338104" cy="1475597"/>
    <xdr:sp macro="" textlink="" fLocksText="0">
      <xdr:nvSpPr>
        <xdr:cNvPr id="36" name="สี่เหลี่ยมผืนผ้า 35"/>
        <xdr:cNvSpPr/>
      </xdr:nvSpPr>
      <xdr:spPr>
        <a:xfrm>
          <a:off x="414496" y="24646381"/>
          <a:ext cx="1338104" cy="147559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85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</a:t>
          </a:r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oneCellAnchor>
    <xdr:from>
      <xdr:col>24</xdr:col>
      <xdr:colOff>33496</xdr:colOff>
      <xdr:row>116</xdr:row>
      <xdr:rowOff>319531</xdr:rowOff>
    </xdr:from>
    <xdr:ext cx="1338104" cy="1408014"/>
    <xdr:sp macro="" textlink="" fLocksText="0">
      <xdr:nvSpPr>
        <xdr:cNvPr id="39" name="สี่เหลี่ยมผืนผ้า 38"/>
        <xdr:cNvSpPr/>
      </xdr:nvSpPr>
      <xdr:spPr>
        <a:xfrm>
          <a:off x="8825071" y="24646381"/>
          <a:ext cx="1338104" cy="140801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th-TH" sz="85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 fLocksWithSheet="0"/>
  </xdr:oneCellAnchor>
  <xdr:twoCellAnchor>
    <xdr:from>
      <xdr:col>21</xdr:col>
      <xdr:colOff>47625</xdr:colOff>
      <xdr:row>60</xdr:row>
      <xdr:rowOff>23813</xdr:rowOff>
    </xdr:from>
    <xdr:to>
      <xdr:col>21</xdr:col>
      <xdr:colOff>1228725</xdr:colOff>
      <xdr:row>60</xdr:row>
      <xdr:rowOff>285750</xdr:rowOff>
    </xdr:to>
    <xdr:sp macro="" textlink="">
      <xdr:nvSpPr>
        <xdr:cNvPr id="40" name="สี่เหลี่ยมมุมมน 39"/>
        <xdr:cNvSpPr/>
      </xdr:nvSpPr>
      <xdr:spPr>
        <a:xfrm>
          <a:off x="15430500" y="12711113"/>
          <a:ext cx="1181100" cy="261937"/>
        </a:xfrm>
        <a:prstGeom prst="roundRect">
          <a:avLst/>
        </a:prstGeom>
        <a:noFill/>
        <a:ln cmpd="dbl">
          <a:solidFill>
            <a:schemeClr val="accent4">
              <a:lumMod val="75000"/>
            </a:schemeClr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800">
            <a:solidFill>
              <a:srgbClr val="FF0000"/>
            </a:solidFill>
            <a:latin typeface="Leelawadee" pitchFamily="34" charset="-34"/>
            <a:cs typeface="Leelawadee" pitchFamily="34" charset="-34"/>
          </a:endParaRPr>
        </a:p>
      </xdr:txBody>
    </xdr:sp>
    <xdr:clientData/>
  </xdr:twoCellAnchor>
  <xdr:twoCellAnchor>
    <xdr:from>
      <xdr:col>21</xdr:col>
      <xdr:colOff>47625</xdr:colOff>
      <xdr:row>118</xdr:row>
      <xdr:rowOff>23813</xdr:rowOff>
    </xdr:from>
    <xdr:to>
      <xdr:col>21</xdr:col>
      <xdr:colOff>1228725</xdr:colOff>
      <xdr:row>118</xdr:row>
      <xdr:rowOff>285750</xdr:rowOff>
    </xdr:to>
    <xdr:sp macro="" textlink="">
      <xdr:nvSpPr>
        <xdr:cNvPr id="41" name="สี่เหลี่ยมมุมมน 40"/>
        <xdr:cNvSpPr/>
      </xdr:nvSpPr>
      <xdr:spPr>
        <a:xfrm>
          <a:off x="15430500" y="24874538"/>
          <a:ext cx="1181100" cy="261937"/>
        </a:xfrm>
        <a:prstGeom prst="roundRect">
          <a:avLst/>
        </a:prstGeom>
        <a:noFill/>
        <a:ln cmpd="dbl">
          <a:solidFill>
            <a:schemeClr val="accent4">
              <a:lumMod val="75000"/>
            </a:schemeClr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800">
            <a:solidFill>
              <a:srgbClr val="FF0000"/>
            </a:solidFill>
            <a:latin typeface="Leelawadee" pitchFamily="34" charset="-34"/>
            <a:cs typeface="Leelawadee" pitchFamily="34" charset="-34"/>
          </a:endParaRPr>
        </a:p>
      </xdr:txBody>
    </xdr:sp>
    <xdr:clientData/>
  </xdr:twoCellAnchor>
  <xdr:twoCellAnchor>
    <xdr:from>
      <xdr:col>5</xdr:col>
      <xdr:colOff>257175</xdr:colOff>
      <xdr:row>124</xdr:row>
      <xdr:rowOff>133350</xdr:rowOff>
    </xdr:from>
    <xdr:to>
      <xdr:col>20</xdr:col>
      <xdr:colOff>57151</xdr:colOff>
      <xdr:row>127</xdr:row>
      <xdr:rowOff>44450</xdr:rowOff>
    </xdr:to>
    <xdr:sp macro="" textlink="">
      <xdr:nvSpPr>
        <xdr:cNvPr id="42" name="มนมุมสี่เหลี่ยมด้านทแยงมุม 41"/>
        <xdr:cNvSpPr/>
      </xdr:nvSpPr>
      <xdr:spPr>
        <a:xfrm>
          <a:off x="2095500" y="26393775"/>
          <a:ext cx="4581526" cy="596900"/>
        </a:xfrm>
        <a:prstGeom prst="round2DiagRect">
          <a:avLst>
            <a:gd name="adj1" fmla="val 16667"/>
            <a:gd name="adj2" fmla="val 0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266700</xdr:colOff>
      <xdr:row>66</xdr:row>
      <xdr:rowOff>123825</xdr:rowOff>
    </xdr:from>
    <xdr:to>
      <xdr:col>20</xdr:col>
      <xdr:colOff>66676</xdr:colOff>
      <xdr:row>69</xdr:row>
      <xdr:rowOff>34925</xdr:rowOff>
    </xdr:to>
    <xdr:sp macro="" textlink="">
      <xdr:nvSpPr>
        <xdr:cNvPr id="43" name="มนมุมสี่เหลี่ยมด้านทแยงมุม 42"/>
        <xdr:cNvSpPr/>
      </xdr:nvSpPr>
      <xdr:spPr>
        <a:xfrm>
          <a:off x="2105025" y="14220825"/>
          <a:ext cx="4581526" cy="596900"/>
        </a:xfrm>
        <a:prstGeom prst="round2DiagRect">
          <a:avLst/>
        </a:prstGeom>
        <a:noFill/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U184"/>
  <sheetViews>
    <sheetView tabSelected="1" workbookViewId="0">
      <selection activeCell="E13" sqref="E13:J13"/>
    </sheetView>
  </sheetViews>
  <sheetFormatPr defaultRowHeight="15"/>
  <cols>
    <col min="1" max="1" width="5" style="1" customWidth="1"/>
    <col min="2" max="2" width="4" style="1" customWidth="1"/>
    <col min="3" max="3" width="2.625" style="1" customWidth="1"/>
    <col min="4" max="4" width="3.25" style="1" customWidth="1"/>
    <col min="5" max="5" width="9.25" style="1" customWidth="1"/>
    <col min="6" max="6" width="10.5" style="1" customWidth="1"/>
    <col min="7" max="7" width="7.75" style="1" customWidth="1"/>
    <col min="8" max="8" width="1.125" style="1" customWidth="1"/>
    <col min="9" max="9" width="0.875" style="1" customWidth="1"/>
    <col min="10" max="10" width="2.5" style="1" customWidth="1"/>
    <col min="11" max="11" width="6.625" style="1" customWidth="1"/>
    <col min="12" max="12" width="6.5" style="1" customWidth="1"/>
    <col min="13" max="13" width="2.5" style="1" customWidth="1"/>
    <col min="14" max="14" width="6.125" style="1" customWidth="1"/>
    <col min="15" max="15" width="1" style="1" customWidth="1"/>
    <col min="16" max="16" width="6.25" style="1" customWidth="1"/>
    <col min="17" max="17" width="1.5" style="1" customWidth="1"/>
    <col min="18" max="18" width="0.875" style="1" customWidth="1"/>
    <col min="19" max="19" width="1.5" style="1" customWidth="1"/>
    <col min="20" max="20" width="7.125" style="1" customWidth="1"/>
    <col min="21" max="21" width="4.625" style="1" customWidth="1"/>
    <col min="22" max="22" width="16.875" style="1" customWidth="1"/>
    <col min="23" max="23" width="2" style="1" customWidth="1"/>
    <col min="24" max="24" width="5" style="1" customWidth="1"/>
    <col min="25" max="25" width="4" style="1" customWidth="1"/>
    <col min="26" max="26" width="2.625" style="1" customWidth="1"/>
    <col min="27" max="27" width="3.25" style="1" customWidth="1"/>
    <col min="28" max="28" width="9.25" style="1" customWidth="1"/>
    <col min="29" max="29" width="10.5" style="1" customWidth="1"/>
    <col min="30" max="30" width="7.75" style="1" customWidth="1"/>
    <col min="31" max="31" width="1.125" style="1" customWidth="1"/>
    <col min="32" max="32" width="0.875" style="1" customWidth="1"/>
    <col min="33" max="33" width="2.5" style="1" customWidth="1"/>
    <col min="34" max="34" width="6.625" style="1" customWidth="1"/>
    <col min="35" max="35" width="6.5" style="1" customWidth="1"/>
    <col min="36" max="36" width="2.5" style="1" customWidth="1"/>
    <col min="37" max="37" width="6.125" style="1" customWidth="1"/>
    <col min="38" max="38" width="1" style="1" customWidth="1"/>
    <col min="39" max="39" width="6.25" style="1" customWidth="1"/>
    <col min="40" max="40" width="1.5" style="1" customWidth="1"/>
    <col min="41" max="41" width="0.875" style="1" customWidth="1"/>
    <col min="42" max="42" width="1.5" style="1" customWidth="1"/>
    <col min="43" max="43" width="7.125" style="1" customWidth="1"/>
    <col min="44" max="44" width="4.625" style="1" customWidth="1"/>
    <col min="45" max="45" width="16.875" style="1" customWidth="1"/>
    <col min="46" max="46" width="2" style="1" customWidth="1"/>
    <col min="47" max="47" width="5.625" style="1" customWidth="1"/>
    <col min="48" max="16384" width="9" style="1"/>
  </cols>
  <sheetData>
    <row r="1" spans="1:47" ht="26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1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</row>
    <row r="2" spans="1:47">
      <c r="A2" s="51"/>
      <c r="X2" s="51"/>
      <c r="AU2" s="52"/>
    </row>
    <row r="3" spans="1:47" ht="25.5">
      <c r="A3" s="51"/>
      <c r="F3" s="2" t="s">
        <v>60</v>
      </c>
      <c r="V3" s="3" t="s">
        <v>0</v>
      </c>
      <c r="X3" s="51"/>
      <c r="AC3" s="2" t="str">
        <f t="shared" ref="AC3:AC7" si="0">IF(F3=0,"",F3)</f>
        <v>บริษัท ตัวอย่าง จำกัด</v>
      </c>
      <c r="AS3" s="3" t="s">
        <v>0</v>
      </c>
      <c r="AU3" s="52"/>
    </row>
    <row r="4" spans="1:47" ht="25.5">
      <c r="A4" s="51"/>
      <c r="F4" s="2" t="s">
        <v>61</v>
      </c>
      <c r="V4" s="3"/>
      <c r="X4" s="51"/>
      <c r="AC4" s="2" t="str">
        <f t="shared" si="0"/>
        <v>Sample CO.,LTD.</v>
      </c>
      <c r="AS4" s="3"/>
      <c r="AU4" s="52"/>
    </row>
    <row r="5" spans="1:47">
      <c r="A5" s="51"/>
      <c r="F5" s="4" t="s">
        <v>62</v>
      </c>
      <c r="V5" s="3" t="s">
        <v>58</v>
      </c>
      <c r="X5" s="51"/>
      <c r="AC5" s="4" t="str">
        <f t="shared" si="0"/>
        <v>สำนักงานใหญ่ : 123  ถนนเพชรเกษม แขวงบางไผ่ เขตบางแค กทม. 10160</v>
      </c>
      <c r="AS5" s="3" t="s">
        <v>41</v>
      </c>
      <c r="AU5" s="52"/>
    </row>
    <row r="6" spans="1:47">
      <c r="A6" s="51"/>
      <c r="F6" s="4" t="s">
        <v>63</v>
      </c>
      <c r="X6" s="51"/>
      <c r="AC6" s="4" t="str">
        <f t="shared" si="0"/>
        <v>Head Office  : 123  Petchkasem Road, Bang Pai, Bank Khae, Bangkok 10160</v>
      </c>
      <c r="AU6" s="52"/>
    </row>
    <row r="7" spans="1:47">
      <c r="A7" s="51"/>
      <c r="F7" s="4" t="s">
        <v>64</v>
      </c>
      <c r="X7" s="51"/>
      <c r="AC7" s="4" t="str">
        <f t="shared" si="0"/>
        <v>โทร. 02-444-5555   fax. 02-444-5565     เลขประจำตัวผู้เสียภาษีอากร 0000000000000</v>
      </c>
      <c r="AU7" s="52"/>
    </row>
    <row r="8" spans="1:47">
      <c r="A8" s="51"/>
      <c r="X8" s="51"/>
      <c r="AU8" s="52"/>
    </row>
    <row r="9" spans="1:47">
      <c r="A9" s="51"/>
      <c r="X9" s="51"/>
      <c r="AU9" s="52"/>
    </row>
    <row r="10" spans="1:47" s="5" customFormat="1" ht="19.5">
      <c r="A10" s="53"/>
      <c r="B10" s="184" t="s">
        <v>47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53"/>
      <c r="Y10" s="184" t="s">
        <v>49</v>
      </c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58"/>
    </row>
    <row r="11" spans="1:47" s="7" customFormat="1" ht="19.5">
      <c r="A11" s="54"/>
      <c r="B11" s="187" t="s">
        <v>46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6"/>
      <c r="X11" s="54"/>
      <c r="Y11" s="187" t="s">
        <v>48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6"/>
      <c r="AU11" s="59"/>
    </row>
    <row r="12" spans="1:47" ht="15.75" customHeight="1">
      <c r="A12" s="5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5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2"/>
    </row>
    <row r="13" spans="1:47">
      <c r="A13" s="55"/>
      <c r="B13" s="9" t="s">
        <v>1</v>
      </c>
      <c r="C13" s="9"/>
      <c r="D13" s="9"/>
      <c r="E13" s="209"/>
      <c r="F13" s="209"/>
      <c r="G13" s="209"/>
      <c r="H13" s="209"/>
      <c r="I13" s="209"/>
      <c r="J13" s="209"/>
      <c r="K13" s="8"/>
      <c r="L13" s="8"/>
      <c r="M13" s="8"/>
      <c r="N13" s="8"/>
      <c r="O13" s="8"/>
      <c r="P13" s="8"/>
      <c r="Q13" s="8"/>
      <c r="R13" s="8"/>
      <c r="U13" s="10" t="s">
        <v>2</v>
      </c>
      <c r="V13" s="11" t="s">
        <v>65</v>
      </c>
      <c r="W13" s="8"/>
      <c r="X13" s="55"/>
      <c r="Y13" s="9" t="s">
        <v>1</v>
      </c>
      <c r="Z13" s="9"/>
      <c r="AA13" s="9"/>
      <c r="AB13" s="186" t="str">
        <f t="shared" ref="AB13" si="1">IF(E13=0,"",E13)</f>
        <v/>
      </c>
      <c r="AC13" s="186"/>
      <c r="AD13" s="186" t="str">
        <f t="shared" ref="AD13" si="2">IF(G13=0,"",G13)</f>
        <v/>
      </c>
      <c r="AE13" s="186"/>
      <c r="AF13" s="186" t="str">
        <f t="shared" ref="AF13" si="3">IF(I13=0,"",I13)</f>
        <v/>
      </c>
      <c r="AG13" s="186"/>
      <c r="AH13" s="8"/>
      <c r="AI13" s="8"/>
      <c r="AJ13" s="8"/>
      <c r="AK13" s="8"/>
      <c r="AL13" s="8"/>
      <c r="AM13" s="8"/>
      <c r="AN13" s="8"/>
      <c r="AO13" s="8"/>
      <c r="AR13" s="10" t="s">
        <v>2</v>
      </c>
      <c r="AS13" s="47" t="str">
        <f>IF(V13=0,"",V13)</f>
        <v>RE6010001</v>
      </c>
      <c r="AT13" s="8"/>
      <c r="AU13" s="52"/>
    </row>
    <row r="14" spans="1:47">
      <c r="A14" s="55"/>
      <c r="B14" s="9" t="s">
        <v>3</v>
      </c>
      <c r="C14" s="9"/>
      <c r="D14" s="9"/>
      <c r="E14" s="209"/>
      <c r="F14" s="209"/>
      <c r="G14" s="209"/>
      <c r="H14" s="209"/>
      <c r="I14" s="209"/>
      <c r="J14" s="209"/>
      <c r="K14" s="8"/>
      <c r="L14" s="8"/>
      <c r="M14" s="8"/>
      <c r="N14" s="8"/>
      <c r="O14" s="8"/>
      <c r="P14" s="8"/>
      <c r="Q14" s="8"/>
      <c r="R14" s="8"/>
      <c r="U14" s="10" t="s">
        <v>4</v>
      </c>
      <c r="V14" s="12">
        <v>22207</v>
      </c>
      <c r="W14" s="8"/>
      <c r="X14" s="55"/>
      <c r="Y14" s="9" t="s">
        <v>3</v>
      </c>
      <c r="Z14" s="9"/>
      <c r="AA14" s="9"/>
      <c r="AB14" s="185" t="str">
        <f t="shared" ref="AB14:AB15" si="4">IF(E14=0,"",E14)</f>
        <v/>
      </c>
      <c r="AC14" s="185"/>
      <c r="AD14" s="185" t="str">
        <f t="shared" ref="AD14:AD15" si="5">IF(G14=0,"",G14)</f>
        <v/>
      </c>
      <c r="AE14" s="185"/>
      <c r="AF14" s="185" t="str">
        <f t="shared" ref="AF14:AF15" si="6">IF(I14=0,"",I14)</f>
        <v/>
      </c>
      <c r="AG14" s="185"/>
      <c r="AH14" s="8"/>
      <c r="AI14" s="8"/>
      <c r="AJ14" s="8"/>
      <c r="AK14" s="8"/>
      <c r="AL14" s="8"/>
      <c r="AM14" s="8"/>
      <c r="AN14" s="8"/>
      <c r="AO14" s="8"/>
      <c r="AR14" s="10" t="s">
        <v>4</v>
      </c>
      <c r="AS14" s="48">
        <f>IF(V14=0,"",V14)</f>
        <v>22207</v>
      </c>
      <c r="AT14" s="8"/>
      <c r="AU14" s="52"/>
    </row>
    <row r="15" spans="1:47">
      <c r="A15" s="55"/>
      <c r="B15" s="9"/>
      <c r="C15" s="9"/>
      <c r="D15" s="9"/>
      <c r="E15" s="209"/>
      <c r="F15" s="209"/>
      <c r="G15" s="209"/>
      <c r="H15" s="209"/>
      <c r="I15" s="209"/>
      <c r="J15" s="209"/>
      <c r="K15" s="8"/>
      <c r="L15" s="8"/>
      <c r="M15" s="8"/>
      <c r="N15" s="8"/>
      <c r="O15" s="8"/>
      <c r="P15" s="8"/>
      <c r="Q15" s="8"/>
      <c r="R15" s="8"/>
      <c r="T15" s="13"/>
      <c r="U15" s="14"/>
      <c r="V15" s="15"/>
      <c r="W15" s="8"/>
      <c r="X15" s="55"/>
      <c r="Y15" s="9"/>
      <c r="Z15" s="9"/>
      <c r="AA15" s="9"/>
      <c r="AB15" s="185" t="str">
        <f t="shared" si="4"/>
        <v/>
      </c>
      <c r="AC15" s="185"/>
      <c r="AD15" s="185" t="str">
        <f t="shared" si="5"/>
        <v/>
      </c>
      <c r="AE15" s="185"/>
      <c r="AF15" s="185" t="str">
        <f t="shared" si="6"/>
        <v/>
      </c>
      <c r="AG15" s="185"/>
      <c r="AH15" s="8"/>
      <c r="AI15" s="8"/>
      <c r="AJ15" s="8"/>
      <c r="AK15" s="8"/>
      <c r="AL15" s="8"/>
      <c r="AM15" s="8"/>
      <c r="AN15" s="8"/>
      <c r="AO15" s="8"/>
      <c r="AQ15" s="13"/>
      <c r="AR15" s="14"/>
      <c r="AS15" s="15"/>
      <c r="AT15" s="8"/>
      <c r="AU15" s="52"/>
    </row>
    <row r="16" spans="1:47" ht="3" customHeight="1">
      <c r="A16" s="55"/>
      <c r="B16" s="9"/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W16" s="8"/>
      <c r="X16" s="55"/>
      <c r="Y16" s="9"/>
      <c r="Z16" s="9"/>
      <c r="AA16" s="9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T16" s="8"/>
      <c r="AU16" s="52"/>
    </row>
    <row r="17" spans="1:47" ht="12.75" customHeight="1" thickBot="1">
      <c r="A17" s="55"/>
      <c r="B17" s="9" t="s">
        <v>5</v>
      </c>
      <c r="C17" s="9"/>
      <c r="D17" s="9"/>
      <c r="E17" s="8"/>
      <c r="F17" s="210"/>
      <c r="G17" s="210"/>
      <c r="H17" s="16"/>
      <c r="I17" s="8"/>
      <c r="J17" s="17" t="s">
        <v>6</v>
      </c>
      <c r="K17" s="8" t="s">
        <v>7</v>
      </c>
      <c r="L17" s="8"/>
      <c r="M17" s="17"/>
      <c r="N17" s="8" t="s">
        <v>8</v>
      </c>
      <c r="O17" s="8"/>
      <c r="P17" s="11"/>
      <c r="Q17" s="8"/>
      <c r="R17" s="8"/>
      <c r="W17" s="8"/>
      <c r="X17" s="55"/>
      <c r="Y17" s="9" t="s">
        <v>5</v>
      </c>
      <c r="Z17" s="9"/>
      <c r="AA17" s="9"/>
      <c r="AB17" s="8"/>
      <c r="AC17" s="166" t="str">
        <f>IF(F17=0,"",F17)</f>
        <v/>
      </c>
      <c r="AD17" s="166"/>
      <c r="AE17" s="16"/>
      <c r="AF17" s="8"/>
      <c r="AG17" s="49" t="str">
        <f>IF(J17=0,"",J17)</f>
        <v>X</v>
      </c>
      <c r="AH17" s="8" t="s">
        <v>7</v>
      </c>
      <c r="AI17" s="8"/>
      <c r="AJ17" s="49" t="str">
        <f>IF(M17=0,"",M17)</f>
        <v/>
      </c>
      <c r="AK17" s="8" t="s">
        <v>8</v>
      </c>
      <c r="AL17" s="8"/>
      <c r="AM17" s="47" t="str">
        <f>IF(P17=0,"",P17)</f>
        <v/>
      </c>
      <c r="AN17" s="8"/>
      <c r="AO17" s="8"/>
      <c r="AT17" s="8"/>
      <c r="AU17" s="52"/>
    </row>
    <row r="18" spans="1:47" ht="6.75" customHeight="1" thickTop="1">
      <c r="A18" s="5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5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52"/>
    </row>
    <row r="19" spans="1:47">
      <c r="A19" s="51"/>
      <c r="X19" s="51"/>
      <c r="AU19" s="52"/>
    </row>
    <row r="20" spans="1:47" s="18" customFormat="1" ht="25.5" customHeight="1" thickBot="1">
      <c r="A20" s="56"/>
      <c r="B20" s="205" t="s">
        <v>9</v>
      </c>
      <c r="C20" s="206"/>
      <c r="D20" s="205" t="s">
        <v>25</v>
      </c>
      <c r="E20" s="206"/>
      <c r="F20" s="205" t="s">
        <v>31</v>
      </c>
      <c r="G20" s="207"/>
      <c r="H20" s="207"/>
      <c r="I20" s="207"/>
      <c r="J20" s="207"/>
      <c r="K20" s="207"/>
      <c r="L20" s="206"/>
      <c r="M20" s="205" t="s">
        <v>26</v>
      </c>
      <c r="N20" s="207"/>
      <c r="O20" s="206"/>
      <c r="P20" s="205" t="s">
        <v>27</v>
      </c>
      <c r="Q20" s="207"/>
      <c r="R20" s="206"/>
      <c r="S20" s="205" t="s">
        <v>28</v>
      </c>
      <c r="T20" s="207"/>
      <c r="U20" s="206"/>
      <c r="V20" s="205" t="s">
        <v>10</v>
      </c>
      <c r="W20" s="211"/>
      <c r="X20" s="56"/>
      <c r="Y20" s="203" t="s">
        <v>9</v>
      </c>
      <c r="Z20" s="204"/>
      <c r="AA20" s="203" t="s">
        <v>25</v>
      </c>
      <c r="AB20" s="204"/>
      <c r="AC20" s="203" t="s">
        <v>31</v>
      </c>
      <c r="AD20" s="208"/>
      <c r="AE20" s="208"/>
      <c r="AF20" s="208"/>
      <c r="AG20" s="208"/>
      <c r="AH20" s="208"/>
      <c r="AI20" s="204"/>
      <c r="AJ20" s="203" t="s">
        <v>26</v>
      </c>
      <c r="AK20" s="208"/>
      <c r="AL20" s="204"/>
      <c r="AM20" s="203" t="s">
        <v>27</v>
      </c>
      <c r="AN20" s="208"/>
      <c r="AO20" s="204"/>
      <c r="AP20" s="203" t="s">
        <v>28</v>
      </c>
      <c r="AQ20" s="208"/>
      <c r="AR20" s="204"/>
      <c r="AS20" s="203" t="s">
        <v>10</v>
      </c>
      <c r="AT20" s="212"/>
      <c r="AU20" s="60"/>
    </row>
    <row r="21" spans="1:47">
      <c r="A21" s="51"/>
      <c r="B21" s="213">
        <v>1</v>
      </c>
      <c r="C21" s="214"/>
      <c r="D21" s="215" t="s">
        <v>29</v>
      </c>
      <c r="E21" s="216"/>
      <c r="F21" s="217" t="s">
        <v>32</v>
      </c>
      <c r="G21" s="218"/>
      <c r="H21" s="218"/>
      <c r="I21" s="218"/>
      <c r="J21" s="218"/>
      <c r="K21" s="218"/>
      <c r="L21" s="219"/>
      <c r="M21" s="220">
        <v>600</v>
      </c>
      <c r="N21" s="221"/>
      <c r="O21" s="222"/>
      <c r="P21" s="223" t="s">
        <v>34</v>
      </c>
      <c r="Q21" s="224"/>
      <c r="R21" s="225"/>
      <c r="S21" s="226">
        <v>24.8</v>
      </c>
      <c r="T21" s="227"/>
      <c r="U21" s="228"/>
      <c r="V21" s="182">
        <f>ROUND(M21*S21,2)</f>
        <v>14880</v>
      </c>
      <c r="W21" s="183"/>
      <c r="X21" s="51"/>
      <c r="Y21" s="176">
        <f>IF(B21=0,"",B21)</f>
        <v>1</v>
      </c>
      <c r="Z21" s="178"/>
      <c r="AA21" s="176" t="str">
        <f>IF(D21=0,"",D21)</f>
        <v>2A08-121-00</v>
      </c>
      <c r="AB21" s="178"/>
      <c r="AC21" s="173" t="str">
        <f>IF(F21=0,"",F21)</f>
        <v>SHAFT 10X6.9XM10X121/165</v>
      </c>
      <c r="AD21" s="174"/>
      <c r="AE21" s="174"/>
      <c r="AF21" s="174"/>
      <c r="AG21" s="174"/>
      <c r="AH21" s="174"/>
      <c r="AI21" s="175"/>
      <c r="AJ21" s="108">
        <f>IF(M21=0,"",M21)</f>
        <v>600</v>
      </c>
      <c r="AK21" s="109"/>
      <c r="AL21" s="110"/>
      <c r="AM21" s="176" t="str">
        <f>IF(P21=0,"",P21)</f>
        <v>PCS.</v>
      </c>
      <c r="AN21" s="177"/>
      <c r="AO21" s="178"/>
      <c r="AP21" s="179">
        <f>IF(S21=0,"",S21)</f>
        <v>24.8</v>
      </c>
      <c r="AQ21" s="180"/>
      <c r="AR21" s="181"/>
      <c r="AS21" s="182">
        <f>IF(V21=0,"",V21)</f>
        <v>14880</v>
      </c>
      <c r="AT21" s="183"/>
      <c r="AU21" s="52"/>
    </row>
    <row r="22" spans="1:47">
      <c r="A22" s="51"/>
      <c r="B22" s="235">
        <v>2</v>
      </c>
      <c r="C22" s="236"/>
      <c r="D22" s="240" t="s">
        <v>30</v>
      </c>
      <c r="E22" s="241"/>
      <c r="F22" s="237" t="s">
        <v>33</v>
      </c>
      <c r="G22" s="238"/>
      <c r="H22" s="238"/>
      <c r="I22" s="238"/>
      <c r="J22" s="238"/>
      <c r="K22" s="238"/>
      <c r="L22" s="239"/>
      <c r="M22" s="108">
        <v>40.5</v>
      </c>
      <c r="N22" s="109"/>
      <c r="O22" s="110"/>
      <c r="P22" s="229" t="s">
        <v>34</v>
      </c>
      <c r="Q22" s="230"/>
      <c r="R22" s="231"/>
      <c r="S22" s="232">
        <v>25.3</v>
      </c>
      <c r="T22" s="233"/>
      <c r="U22" s="234"/>
      <c r="V22" s="103">
        <f t="shared" ref="V22:V41" si="7">ROUND(M22*S22,2)</f>
        <v>1024.6500000000001</v>
      </c>
      <c r="W22" s="104"/>
      <c r="X22" s="51"/>
      <c r="Y22" s="95">
        <f t="shared" ref="Y22:Y41" si="8">IF(B22=0,"",B22)</f>
        <v>2</v>
      </c>
      <c r="Z22" s="96"/>
      <c r="AA22" s="95" t="str">
        <f t="shared" ref="AA22:AA41" si="9">IF(D22=0,"",D22)</f>
        <v>2A09-106-01</v>
      </c>
      <c r="AB22" s="96"/>
      <c r="AC22" s="105" t="str">
        <f t="shared" ref="AC22:AC41" si="10">IF(F22=0,"",F22)</f>
        <v>SHAFT 10X6.9XM10X106/150</v>
      </c>
      <c r="AD22" s="106"/>
      <c r="AE22" s="106"/>
      <c r="AF22" s="106"/>
      <c r="AG22" s="106"/>
      <c r="AH22" s="106"/>
      <c r="AI22" s="107"/>
      <c r="AJ22" s="108">
        <f t="shared" ref="AJ22:AJ41" si="11">IF(M22=0,"",M22)</f>
        <v>40.5</v>
      </c>
      <c r="AK22" s="109"/>
      <c r="AL22" s="110"/>
      <c r="AM22" s="95" t="str">
        <f t="shared" ref="AM22:AM41" si="12">IF(P22=0,"",P22)</f>
        <v>PCS.</v>
      </c>
      <c r="AN22" s="172"/>
      <c r="AO22" s="96"/>
      <c r="AP22" s="100">
        <f t="shared" ref="AP22:AP41" si="13">IF(S22=0,"",S22)</f>
        <v>25.3</v>
      </c>
      <c r="AQ22" s="101"/>
      <c r="AR22" s="102"/>
      <c r="AS22" s="103">
        <f t="shared" ref="AS22:AS41" si="14">IF(V22=0,"",V22)</f>
        <v>1024.6500000000001</v>
      </c>
      <c r="AT22" s="104"/>
      <c r="AU22" s="52"/>
    </row>
    <row r="23" spans="1:47">
      <c r="A23" s="51"/>
      <c r="B23" s="235"/>
      <c r="C23" s="236"/>
      <c r="D23" s="235"/>
      <c r="E23" s="236"/>
      <c r="F23" s="237"/>
      <c r="G23" s="238"/>
      <c r="H23" s="238"/>
      <c r="I23" s="238"/>
      <c r="J23" s="238"/>
      <c r="K23" s="238"/>
      <c r="L23" s="239"/>
      <c r="M23" s="108"/>
      <c r="N23" s="109"/>
      <c r="O23" s="110"/>
      <c r="P23" s="229"/>
      <c r="Q23" s="230"/>
      <c r="R23" s="231"/>
      <c r="S23" s="232"/>
      <c r="T23" s="233"/>
      <c r="U23" s="234"/>
      <c r="V23" s="103">
        <f t="shared" si="7"/>
        <v>0</v>
      </c>
      <c r="W23" s="104"/>
      <c r="X23" s="51"/>
      <c r="Y23" s="95" t="str">
        <f t="shared" si="8"/>
        <v/>
      </c>
      <c r="Z23" s="96"/>
      <c r="AA23" s="95" t="str">
        <f t="shared" si="9"/>
        <v/>
      </c>
      <c r="AB23" s="96"/>
      <c r="AC23" s="105" t="str">
        <f t="shared" si="10"/>
        <v/>
      </c>
      <c r="AD23" s="106"/>
      <c r="AE23" s="106"/>
      <c r="AF23" s="106"/>
      <c r="AG23" s="106"/>
      <c r="AH23" s="106"/>
      <c r="AI23" s="107"/>
      <c r="AJ23" s="108" t="str">
        <f t="shared" si="11"/>
        <v/>
      </c>
      <c r="AK23" s="109"/>
      <c r="AL23" s="110"/>
      <c r="AM23" s="95" t="str">
        <f t="shared" si="12"/>
        <v/>
      </c>
      <c r="AN23" s="172"/>
      <c r="AO23" s="96"/>
      <c r="AP23" s="100" t="str">
        <f t="shared" si="13"/>
        <v/>
      </c>
      <c r="AQ23" s="101"/>
      <c r="AR23" s="102"/>
      <c r="AS23" s="103" t="str">
        <f t="shared" si="14"/>
        <v/>
      </c>
      <c r="AT23" s="104"/>
      <c r="AU23" s="52"/>
    </row>
    <row r="24" spans="1:47">
      <c r="A24" s="51"/>
      <c r="B24" s="235"/>
      <c r="C24" s="236"/>
      <c r="D24" s="235"/>
      <c r="E24" s="236"/>
      <c r="F24" s="237"/>
      <c r="G24" s="238"/>
      <c r="H24" s="238"/>
      <c r="I24" s="238"/>
      <c r="J24" s="238"/>
      <c r="K24" s="238"/>
      <c r="L24" s="239"/>
      <c r="M24" s="108"/>
      <c r="N24" s="109"/>
      <c r="O24" s="110"/>
      <c r="P24" s="229"/>
      <c r="Q24" s="230"/>
      <c r="R24" s="231"/>
      <c r="S24" s="232">
        <v>0</v>
      </c>
      <c r="T24" s="233"/>
      <c r="U24" s="234"/>
      <c r="V24" s="103">
        <f t="shared" si="7"/>
        <v>0</v>
      </c>
      <c r="W24" s="104"/>
      <c r="X24" s="51"/>
      <c r="Y24" s="95" t="str">
        <f t="shared" si="8"/>
        <v/>
      </c>
      <c r="Z24" s="96"/>
      <c r="AA24" s="95" t="str">
        <f t="shared" si="9"/>
        <v/>
      </c>
      <c r="AB24" s="96"/>
      <c r="AC24" s="105" t="str">
        <f t="shared" si="10"/>
        <v/>
      </c>
      <c r="AD24" s="106"/>
      <c r="AE24" s="106"/>
      <c r="AF24" s="106"/>
      <c r="AG24" s="106"/>
      <c r="AH24" s="106"/>
      <c r="AI24" s="107"/>
      <c r="AJ24" s="108" t="str">
        <f t="shared" ref="AJ24" si="15">IF(M24=0,"",M24)</f>
        <v/>
      </c>
      <c r="AK24" s="109"/>
      <c r="AL24" s="110"/>
      <c r="AM24" s="95" t="str">
        <f t="shared" si="12"/>
        <v/>
      </c>
      <c r="AN24" s="172"/>
      <c r="AO24" s="96"/>
      <c r="AP24" s="100" t="str">
        <f t="shared" si="13"/>
        <v/>
      </c>
      <c r="AQ24" s="101"/>
      <c r="AR24" s="102"/>
      <c r="AS24" s="103" t="str">
        <f t="shared" si="14"/>
        <v/>
      </c>
      <c r="AT24" s="104"/>
      <c r="AU24" s="52"/>
    </row>
    <row r="25" spans="1:47">
      <c r="A25" s="51"/>
      <c r="B25" s="235"/>
      <c r="C25" s="236"/>
      <c r="D25" s="235"/>
      <c r="E25" s="236"/>
      <c r="F25" s="237"/>
      <c r="G25" s="238"/>
      <c r="H25" s="238"/>
      <c r="I25" s="238"/>
      <c r="J25" s="238"/>
      <c r="K25" s="238"/>
      <c r="L25" s="239"/>
      <c r="M25" s="108"/>
      <c r="N25" s="109"/>
      <c r="O25" s="110"/>
      <c r="P25" s="229"/>
      <c r="Q25" s="230"/>
      <c r="R25" s="231"/>
      <c r="S25" s="232"/>
      <c r="T25" s="233"/>
      <c r="U25" s="234"/>
      <c r="V25" s="103">
        <f t="shared" si="7"/>
        <v>0</v>
      </c>
      <c r="W25" s="104"/>
      <c r="X25" s="51"/>
      <c r="Y25" s="95" t="str">
        <f t="shared" si="8"/>
        <v/>
      </c>
      <c r="Z25" s="96"/>
      <c r="AA25" s="95" t="str">
        <f t="shared" si="9"/>
        <v/>
      </c>
      <c r="AB25" s="96"/>
      <c r="AC25" s="105" t="str">
        <f t="shared" si="10"/>
        <v/>
      </c>
      <c r="AD25" s="106"/>
      <c r="AE25" s="106"/>
      <c r="AF25" s="106"/>
      <c r="AG25" s="106"/>
      <c r="AH25" s="106"/>
      <c r="AI25" s="107"/>
      <c r="AJ25" s="108" t="str">
        <f t="shared" si="11"/>
        <v/>
      </c>
      <c r="AK25" s="109"/>
      <c r="AL25" s="110"/>
      <c r="AM25" s="95" t="str">
        <f t="shared" si="12"/>
        <v/>
      </c>
      <c r="AN25" s="172"/>
      <c r="AO25" s="96"/>
      <c r="AP25" s="100" t="str">
        <f t="shared" si="13"/>
        <v/>
      </c>
      <c r="AQ25" s="101"/>
      <c r="AR25" s="102"/>
      <c r="AS25" s="103" t="str">
        <f t="shared" si="14"/>
        <v/>
      </c>
      <c r="AT25" s="104"/>
      <c r="AU25" s="52"/>
    </row>
    <row r="26" spans="1:47">
      <c r="A26" s="51"/>
      <c r="B26" s="235"/>
      <c r="C26" s="236"/>
      <c r="D26" s="235"/>
      <c r="E26" s="236"/>
      <c r="F26" s="237"/>
      <c r="G26" s="238"/>
      <c r="H26" s="238"/>
      <c r="I26" s="238"/>
      <c r="J26" s="238"/>
      <c r="K26" s="238"/>
      <c r="L26" s="239"/>
      <c r="M26" s="108"/>
      <c r="N26" s="109"/>
      <c r="O26" s="110"/>
      <c r="P26" s="229"/>
      <c r="Q26" s="230"/>
      <c r="R26" s="231"/>
      <c r="S26" s="232"/>
      <c r="T26" s="233"/>
      <c r="U26" s="234"/>
      <c r="V26" s="103">
        <f t="shared" si="7"/>
        <v>0</v>
      </c>
      <c r="W26" s="104"/>
      <c r="X26" s="51"/>
      <c r="Y26" s="95" t="str">
        <f t="shared" si="8"/>
        <v/>
      </c>
      <c r="Z26" s="96"/>
      <c r="AA26" s="95" t="str">
        <f t="shared" si="9"/>
        <v/>
      </c>
      <c r="AB26" s="96"/>
      <c r="AC26" s="105" t="str">
        <f t="shared" si="10"/>
        <v/>
      </c>
      <c r="AD26" s="106"/>
      <c r="AE26" s="106"/>
      <c r="AF26" s="106"/>
      <c r="AG26" s="106"/>
      <c r="AH26" s="106"/>
      <c r="AI26" s="107"/>
      <c r="AJ26" s="108" t="str">
        <f t="shared" si="11"/>
        <v/>
      </c>
      <c r="AK26" s="109"/>
      <c r="AL26" s="110"/>
      <c r="AM26" s="95" t="str">
        <f t="shared" si="12"/>
        <v/>
      </c>
      <c r="AN26" s="172"/>
      <c r="AO26" s="96"/>
      <c r="AP26" s="100" t="str">
        <f t="shared" si="13"/>
        <v/>
      </c>
      <c r="AQ26" s="101"/>
      <c r="AR26" s="102"/>
      <c r="AS26" s="103" t="str">
        <f t="shared" si="14"/>
        <v/>
      </c>
      <c r="AT26" s="104"/>
      <c r="AU26" s="52"/>
    </row>
    <row r="27" spans="1:47">
      <c r="A27" s="51"/>
      <c r="B27" s="235"/>
      <c r="C27" s="236"/>
      <c r="D27" s="235"/>
      <c r="E27" s="236"/>
      <c r="F27" s="237"/>
      <c r="G27" s="238"/>
      <c r="H27" s="238"/>
      <c r="I27" s="238"/>
      <c r="J27" s="238"/>
      <c r="K27" s="238"/>
      <c r="L27" s="239"/>
      <c r="M27" s="108"/>
      <c r="N27" s="109"/>
      <c r="O27" s="110"/>
      <c r="P27" s="229"/>
      <c r="Q27" s="230"/>
      <c r="R27" s="231"/>
      <c r="S27" s="232"/>
      <c r="T27" s="233"/>
      <c r="U27" s="234"/>
      <c r="V27" s="103">
        <f t="shared" si="7"/>
        <v>0</v>
      </c>
      <c r="W27" s="104"/>
      <c r="X27" s="51"/>
      <c r="Y27" s="95" t="str">
        <f t="shared" si="8"/>
        <v/>
      </c>
      <c r="Z27" s="96"/>
      <c r="AA27" s="95" t="str">
        <f t="shared" si="9"/>
        <v/>
      </c>
      <c r="AB27" s="96"/>
      <c r="AC27" s="105" t="str">
        <f t="shared" si="10"/>
        <v/>
      </c>
      <c r="AD27" s="106"/>
      <c r="AE27" s="106"/>
      <c r="AF27" s="106"/>
      <c r="AG27" s="106"/>
      <c r="AH27" s="106"/>
      <c r="AI27" s="107"/>
      <c r="AJ27" s="108" t="str">
        <f t="shared" si="11"/>
        <v/>
      </c>
      <c r="AK27" s="109"/>
      <c r="AL27" s="110"/>
      <c r="AM27" s="95" t="str">
        <f t="shared" si="12"/>
        <v/>
      </c>
      <c r="AN27" s="172"/>
      <c r="AO27" s="96"/>
      <c r="AP27" s="100" t="str">
        <f t="shared" si="13"/>
        <v/>
      </c>
      <c r="AQ27" s="101"/>
      <c r="AR27" s="102"/>
      <c r="AS27" s="103" t="str">
        <f t="shared" si="14"/>
        <v/>
      </c>
      <c r="AT27" s="104"/>
      <c r="AU27" s="52"/>
    </row>
    <row r="28" spans="1:47">
      <c r="A28" s="51"/>
      <c r="B28" s="235"/>
      <c r="C28" s="236"/>
      <c r="D28" s="235"/>
      <c r="E28" s="236"/>
      <c r="F28" s="237"/>
      <c r="G28" s="238"/>
      <c r="H28" s="238"/>
      <c r="I28" s="238"/>
      <c r="J28" s="238"/>
      <c r="K28" s="238"/>
      <c r="L28" s="239"/>
      <c r="M28" s="108"/>
      <c r="N28" s="109"/>
      <c r="O28" s="110"/>
      <c r="P28" s="229"/>
      <c r="Q28" s="230"/>
      <c r="R28" s="231"/>
      <c r="S28" s="232"/>
      <c r="T28" s="233"/>
      <c r="U28" s="234"/>
      <c r="V28" s="103">
        <f t="shared" si="7"/>
        <v>0</v>
      </c>
      <c r="W28" s="104"/>
      <c r="X28" s="51"/>
      <c r="Y28" s="95" t="str">
        <f t="shared" si="8"/>
        <v/>
      </c>
      <c r="Z28" s="96"/>
      <c r="AA28" s="95" t="str">
        <f t="shared" si="9"/>
        <v/>
      </c>
      <c r="AB28" s="96"/>
      <c r="AC28" s="105" t="str">
        <f t="shared" si="10"/>
        <v/>
      </c>
      <c r="AD28" s="106"/>
      <c r="AE28" s="106"/>
      <c r="AF28" s="106"/>
      <c r="AG28" s="106"/>
      <c r="AH28" s="106"/>
      <c r="AI28" s="107"/>
      <c r="AJ28" s="108" t="str">
        <f t="shared" si="11"/>
        <v/>
      </c>
      <c r="AK28" s="109"/>
      <c r="AL28" s="110"/>
      <c r="AM28" s="95" t="str">
        <f t="shared" si="12"/>
        <v/>
      </c>
      <c r="AN28" s="172"/>
      <c r="AO28" s="96"/>
      <c r="AP28" s="100" t="str">
        <f t="shared" si="13"/>
        <v/>
      </c>
      <c r="AQ28" s="101"/>
      <c r="AR28" s="102"/>
      <c r="AS28" s="103" t="str">
        <f t="shared" si="14"/>
        <v/>
      </c>
      <c r="AT28" s="104"/>
      <c r="AU28" s="52"/>
    </row>
    <row r="29" spans="1:47">
      <c r="A29" s="51"/>
      <c r="B29" s="235"/>
      <c r="C29" s="236"/>
      <c r="D29" s="235"/>
      <c r="E29" s="236"/>
      <c r="F29" s="237"/>
      <c r="G29" s="238"/>
      <c r="H29" s="238"/>
      <c r="I29" s="238"/>
      <c r="J29" s="238"/>
      <c r="K29" s="238"/>
      <c r="L29" s="239"/>
      <c r="M29" s="108"/>
      <c r="N29" s="109"/>
      <c r="O29" s="110"/>
      <c r="P29" s="229"/>
      <c r="Q29" s="230"/>
      <c r="R29" s="231"/>
      <c r="S29" s="232"/>
      <c r="T29" s="233"/>
      <c r="U29" s="234"/>
      <c r="V29" s="103">
        <f t="shared" si="7"/>
        <v>0</v>
      </c>
      <c r="W29" s="104"/>
      <c r="X29" s="51"/>
      <c r="Y29" s="95" t="str">
        <f t="shared" si="8"/>
        <v/>
      </c>
      <c r="Z29" s="96"/>
      <c r="AA29" s="95" t="str">
        <f t="shared" si="9"/>
        <v/>
      </c>
      <c r="AB29" s="96"/>
      <c r="AC29" s="105" t="str">
        <f t="shared" si="10"/>
        <v/>
      </c>
      <c r="AD29" s="106"/>
      <c r="AE29" s="106"/>
      <c r="AF29" s="106"/>
      <c r="AG29" s="106"/>
      <c r="AH29" s="106"/>
      <c r="AI29" s="107"/>
      <c r="AJ29" s="108" t="str">
        <f t="shared" si="11"/>
        <v/>
      </c>
      <c r="AK29" s="109"/>
      <c r="AL29" s="110"/>
      <c r="AM29" s="95" t="str">
        <f t="shared" si="12"/>
        <v/>
      </c>
      <c r="AN29" s="172"/>
      <c r="AO29" s="96"/>
      <c r="AP29" s="100" t="str">
        <f t="shared" si="13"/>
        <v/>
      </c>
      <c r="AQ29" s="101"/>
      <c r="AR29" s="102"/>
      <c r="AS29" s="103" t="str">
        <f t="shared" si="14"/>
        <v/>
      </c>
      <c r="AT29" s="104"/>
      <c r="AU29" s="52"/>
    </row>
    <row r="30" spans="1:47">
      <c r="A30" s="51"/>
      <c r="B30" s="235"/>
      <c r="C30" s="236"/>
      <c r="D30" s="235"/>
      <c r="E30" s="236"/>
      <c r="F30" s="237"/>
      <c r="G30" s="238"/>
      <c r="H30" s="238"/>
      <c r="I30" s="238"/>
      <c r="J30" s="238"/>
      <c r="K30" s="238"/>
      <c r="L30" s="239"/>
      <c r="M30" s="108"/>
      <c r="N30" s="109"/>
      <c r="O30" s="110"/>
      <c r="P30" s="229"/>
      <c r="Q30" s="230"/>
      <c r="R30" s="231"/>
      <c r="S30" s="232"/>
      <c r="T30" s="233"/>
      <c r="U30" s="234"/>
      <c r="V30" s="103">
        <f t="shared" si="7"/>
        <v>0</v>
      </c>
      <c r="W30" s="104"/>
      <c r="X30" s="51"/>
      <c r="Y30" s="95" t="str">
        <f t="shared" si="8"/>
        <v/>
      </c>
      <c r="Z30" s="96"/>
      <c r="AA30" s="95" t="str">
        <f t="shared" si="9"/>
        <v/>
      </c>
      <c r="AB30" s="96"/>
      <c r="AC30" s="105" t="str">
        <f t="shared" si="10"/>
        <v/>
      </c>
      <c r="AD30" s="106"/>
      <c r="AE30" s="106"/>
      <c r="AF30" s="106"/>
      <c r="AG30" s="106"/>
      <c r="AH30" s="106"/>
      <c r="AI30" s="107"/>
      <c r="AJ30" s="108" t="str">
        <f t="shared" si="11"/>
        <v/>
      </c>
      <c r="AK30" s="109"/>
      <c r="AL30" s="110"/>
      <c r="AM30" s="95" t="str">
        <f t="shared" si="12"/>
        <v/>
      </c>
      <c r="AN30" s="172"/>
      <c r="AO30" s="96"/>
      <c r="AP30" s="100" t="str">
        <f t="shared" si="13"/>
        <v/>
      </c>
      <c r="AQ30" s="101"/>
      <c r="AR30" s="102"/>
      <c r="AS30" s="103" t="str">
        <f t="shared" si="14"/>
        <v/>
      </c>
      <c r="AT30" s="104"/>
      <c r="AU30" s="52"/>
    </row>
    <row r="31" spans="1:47">
      <c r="A31" s="51"/>
      <c r="B31" s="235"/>
      <c r="C31" s="236"/>
      <c r="D31" s="235"/>
      <c r="E31" s="236"/>
      <c r="F31" s="237"/>
      <c r="G31" s="238"/>
      <c r="H31" s="238"/>
      <c r="I31" s="238"/>
      <c r="J31" s="238"/>
      <c r="K31" s="238"/>
      <c r="L31" s="239"/>
      <c r="M31" s="108"/>
      <c r="N31" s="109"/>
      <c r="O31" s="110"/>
      <c r="P31" s="229"/>
      <c r="Q31" s="230"/>
      <c r="R31" s="231"/>
      <c r="S31" s="232"/>
      <c r="T31" s="233"/>
      <c r="U31" s="234"/>
      <c r="V31" s="103">
        <f t="shared" si="7"/>
        <v>0</v>
      </c>
      <c r="W31" s="104"/>
      <c r="X31" s="51"/>
      <c r="Y31" s="95" t="str">
        <f t="shared" si="8"/>
        <v/>
      </c>
      <c r="Z31" s="96"/>
      <c r="AA31" s="95" t="str">
        <f t="shared" si="9"/>
        <v/>
      </c>
      <c r="AB31" s="96"/>
      <c r="AC31" s="105" t="str">
        <f t="shared" si="10"/>
        <v/>
      </c>
      <c r="AD31" s="106"/>
      <c r="AE31" s="106"/>
      <c r="AF31" s="106"/>
      <c r="AG31" s="106"/>
      <c r="AH31" s="106"/>
      <c r="AI31" s="107"/>
      <c r="AJ31" s="108" t="str">
        <f t="shared" ref="AJ31" si="16">IF(M31=0,"",M31)</f>
        <v/>
      </c>
      <c r="AK31" s="109"/>
      <c r="AL31" s="110"/>
      <c r="AM31" s="95" t="str">
        <f t="shared" si="12"/>
        <v/>
      </c>
      <c r="AN31" s="172"/>
      <c r="AO31" s="96"/>
      <c r="AP31" s="100" t="str">
        <f t="shared" si="13"/>
        <v/>
      </c>
      <c r="AQ31" s="101"/>
      <c r="AR31" s="102"/>
      <c r="AS31" s="103" t="str">
        <f t="shared" si="14"/>
        <v/>
      </c>
      <c r="AT31" s="104"/>
      <c r="AU31" s="52"/>
    </row>
    <row r="32" spans="1:47">
      <c r="A32" s="51"/>
      <c r="B32" s="235"/>
      <c r="C32" s="236"/>
      <c r="D32" s="235"/>
      <c r="E32" s="236"/>
      <c r="F32" s="237"/>
      <c r="G32" s="238"/>
      <c r="H32" s="238"/>
      <c r="I32" s="238"/>
      <c r="J32" s="238"/>
      <c r="K32" s="238"/>
      <c r="L32" s="239"/>
      <c r="M32" s="108"/>
      <c r="N32" s="109"/>
      <c r="O32" s="110"/>
      <c r="P32" s="229"/>
      <c r="Q32" s="230"/>
      <c r="R32" s="231"/>
      <c r="S32" s="232"/>
      <c r="T32" s="233"/>
      <c r="U32" s="234"/>
      <c r="V32" s="103">
        <f t="shared" si="7"/>
        <v>0</v>
      </c>
      <c r="W32" s="104"/>
      <c r="X32" s="51"/>
      <c r="Y32" s="95" t="str">
        <f t="shared" si="8"/>
        <v/>
      </c>
      <c r="Z32" s="96"/>
      <c r="AA32" s="95" t="str">
        <f t="shared" si="9"/>
        <v/>
      </c>
      <c r="AB32" s="96"/>
      <c r="AC32" s="105" t="str">
        <f t="shared" si="10"/>
        <v/>
      </c>
      <c r="AD32" s="106"/>
      <c r="AE32" s="106"/>
      <c r="AF32" s="106"/>
      <c r="AG32" s="106"/>
      <c r="AH32" s="106"/>
      <c r="AI32" s="107"/>
      <c r="AJ32" s="108" t="str">
        <f t="shared" si="11"/>
        <v/>
      </c>
      <c r="AK32" s="109"/>
      <c r="AL32" s="110"/>
      <c r="AM32" s="95" t="str">
        <f t="shared" si="12"/>
        <v/>
      </c>
      <c r="AN32" s="172"/>
      <c r="AO32" s="96"/>
      <c r="AP32" s="100" t="str">
        <f t="shared" si="13"/>
        <v/>
      </c>
      <c r="AQ32" s="101"/>
      <c r="AR32" s="102"/>
      <c r="AS32" s="103" t="str">
        <f t="shared" si="14"/>
        <v/>
      </c>
      <c r="AT32" s="104"/>
      <c r="AU32" s="52"/>
    </row>
    <row r="33" spans="1:47">
      <c r="A33" s="51"/>
      <c r="B33" s="235"/>
      <c r="C33" s="236"/>
      <c r="D33" s="235"/>
      <c r="E33" s="236"/>
      <c r="F33" s="237"/>
      <c r="G33" s="238"/>
      <c r="H33" s="238"/>
      <c r="I33" s="238"/>
      <c r="J33" s="238"/>
      <c r="K33" s="238"/>
      <c r="L33" s="239"/>
      <c r="M33" s="108"/>
      <c r="N33" s="109"/>
      <c r="O33" s="110"/>
      <c r="P33" s="229"/>
      <c r="Q33" s="230"/>
      <c r="R33" s="231"/>
      <c r="S33" s="232"/>
      <c r="T33" s="233"/>
      <c r="U33" s="234"/>
      <c r="V33" s="103">
        <f t="shared" si="7"/>
        <v>0</v>
      </c>
      <c r="W33" s="104"/>
      <c r="X33" s="51"/>
      <c r="Y33" s="95" t="str">
        <f t="shared" si="8"/>
        <v/>
      </c>
      <c r="Z33" s="96"/>
      <c r="AA33" s="95" t="str">
        <f t="shared" si="9"/>
        <v/>
      </c>
      <c r="AB33" s="96"/>
      <c r="AC33" s="105" t="str">
        <f t="shared" si="10"/>
        <v/>
      </c>
      <c r="AD33" s="106"/>
      <c r="AE33" s="106"/>
      <c r="AF33" s="106"/>
      <c r="AG33" s="106"/>
      <c r="AH33" s="106"/>
      <c r="AI33" s="107"/>
      <c r="AJ33" s="108" t="str">
        <f t="shared" si="11"/>
        <v/>
      </c>
      <c r="AK33" s="109"/>
      <c r="AL33" s="110"/>
      <c r="AM33" s="95" t="str">
        <f t="shared" si="12"/>
        <v/>
      </c>
      <c r="AN33" s="172"/>
      <c r="AO33" s="96"/>
      <c r="AP33" s="100" t="str">
        <f t="shared" si="13"/>
        <v/>
      </c>
      <c r="AQ33" s="101"/>
      <c r="AR33" s="102"/>
      <c r="AS33" s="103" t="str">
        <f t="shared" si="14"/>
        <v/>
      </c>
      <c r="AT33" s="104"/>
      <c r="AU33" s="52"/>
    </row>
    <row r="34" spans="1:47">
      <c r="A34" s="51"/>
      <c r="B34" s="235"/>
      <c r="C34" s="236"/>
      <c r="D34" s="235"/>
      <c r="E34" s="236"/>
      <c r="F34" s="237"/>
      <c r="G34" s="238"/>
      <c r="H34" s="238"/>
      <c r="I34" s="238"/>
      <c r="J34" s="238"/>
      <c r="K34" s="238"/>
      <c r="L34" s="239"/>
      <c r="M34" s="108"/>
      <c r="N34" s="109"/>
      <c r="O34" s="110"/>
      <c r="P34" s="229"/>
      <c r="Q34" s="230"/>
      <c r="R34" s="231"/>
      <c r="S34" s="232"/>
      <c r="T34" s="233"/>
      <c r="U34" s="234"/>
      <c r="V34" s="103">
        <f t="shared" si="7"/>
        <v>0</v>
      </c>
      <c r="W34" s="104"/>
      <c r="X34" s="51"/>
      <c r="Y34" s="95" t="str">
        <f t="shared" si="8"/>
        <v/>
      </c>
      <c r="Z34" s="96"/>
      <c r="AA34" s="95" t="str">
        <f t="shared" si="9"/>
        <v/>
      </c>
      <c r="AB34" s="96"/>
      <c r="AC34" s="105" t="str">
        <f t="shared" si="10"/>
        <v/>
      </c>
      <c r="AD34" s="106"/>
      <c r="AE34" s="106"/>
      <c r="AF34" s="106"/>
      <c r="AG34" s="106"/>
      <c r="AH34" s="106"/>
      <c r="AI34" s="107"/>
      <c r="AJ34" s="108" t="str">
        <f t="shared" si="11"/>
        <v/>
      </c>
      <c r="AK34" s="109"/>
      <c r="AL34" s="110"/>
      <c r="AM34" s="95" t="str">
        <f t="shared" si="12"/>
        <v/>
      </c>
      <c r="AN34" s="172"/>
      <c r="AO34" s="96"/>
      <c r="AP34" s="100" t="str">
        <f t="shared" si="13"/>
        <v/>
      </c>
      <c r="AQ34" s="101"/>
      <c r="AR34" s="102"/>
      <c r="AS34" s="103" t="str">
        <f t="shared" si="14"/>
        <v/>
      </c>
      <c r="AT34" s="104"/>
      <c r="AU34" s="52"/>
    </row>
    <row r="35" spans="1:47">
      <c r="A35" s="51"/>
      <c r="B35" s="235"/>
      <c r="C35" s="236"/>
      <c r="D35" s="235"/>
      <c r="E35" s="236"/>
      <c r="F35" s="237"/>
      <c r="G35" s="238"/>
      <c r="H35" s="238"/>
      <c r="I35" s="238"/>
      <c r="J35" s="238"/>
      <c r="K35" s="238"/>
      <c r="L35" s="239"/>
      <c r="M35" s="108"/>
      <c r="N35" s="109"/>
      <c r="O35" s="110"/>
      <c r="P35" s="229"/>
      <c r="Q35" s="230"/>
      <c r="R35" s="231"/>
      <c r="S35" s="232"/>
      <c r="T35" s="233"/>
      <c r="U35" s="234"/>
      <c r="V35" s="103">
        <f t="shared" si="7"/>
        <v>0</v>
      </c>
      <c r="W35" s="104"/>
      <c r="X35" s="51"/>
      <c r="Y35" s="95" t="str">
        <f t="shared" si="8"/>
        <v/>
      </c>
      <c r="Z35" s="96"/>
      <c r="AA35" s="95" t="str">
        <f t="shared" si="9"/>
        <v/>
      </c>
      <c r="AB35" s="96"/>
      <c r="AC35" s="105" t="str">
        <f t="shared" si="10"/>
        <v/>
      </c>
      <c r="AD35" s="106"/>
      <c r="AE35" s="106"/>
      <c r="AF35" s="106"/>
      <c r="AG35" s="106"/>
      <c r="AH35" s="106"/>
      <c r="AI35" s="107"/>
      <c r="AJ35" s="108" t="str">
        <f t="shared" si="11"/>
        <v/>
      </c>
      <c r="AK35" s="109"/>
      <c r="AL35" s="110"/>
      <c r="AM35" s="95" t="str">
        <f t="shared" si="12"/>
        <v/>
      </c>
      <c r="AN35" s="172"/>
      <c r="AO35" s="96"/>
      <c r="AP35" s="100" t="str">
        <f t="shared" si="13"/>
        <v/>
      </c>
      <c r="AQ35" s="101"/>
      <c r="AR35" s="102"/>
      <c r="AS35" s="103" t="str">
        <f t="shared" si="14"/>
        <v/>
      </c>
      <c r="AT35" s="104"/>
      <c r="AU35" s="52"/>
    </row>
    <row r="36" spans="1:47">
      <c r="A36" s="51"/>
      <c r="B36" s="235"/>
      <c r="C36" s="236"/>
      <c r="D36" s="235"/>
      <c r="E36" s="236"/>
      <c r="F36" s="237"/>
      <c r="G36" s="238"/>
      <c r="H36" s="238"/>
      <c r="I36" s="238"/>
      <c r="J36" s="238"/>
      <c r="K36" s="238"/>
      <c r="L36" s="239"/>
      <c r="M36" s="108"/>
      <c r="N36" s="109"/>
      <c r="O36" s="110"/>
      <c r="P36" s="229"/>
      <c r="Q36" s="230"/>
      <c r="R36" s="231"/>
      <c r="S36" s="232"/>
      <c r="T36" s="233"/>
      <c r="U36" s="234"/>
      <c r="V36" s="103">
        <f t="shared" si="7"/>
        <v>0</v>
      </c>
      <c r="W36" s="104"/>
      <c r="X36" s="51"/>
      <c r="Y36" s="95" t="str">
        <f t="shared" si="8"/>
        <v/>
      </c>
      <c r="Z36" s="96"/>
      <c r="AA36" s="95" t="str">
        <f t="shared" si="9"/>
        <v/>
      </c>
      <c r="AB36" s="96"/>
      <c r="AC36" s="105" t="str">
        <f t="shared" si="10"/>
        <v/>
      </c>
      <c r="AD36" s="106"/>
      <c r="AE36" s="106"/>
      <c r="AF36" s="106"/>
      <c r="AG36" s="106"/>
      <c r="AH36" s="106"/>
      <c r="AI36" s="107"/>
      <c r="AJ36" s="108" t="str">
        <f t="shared" si="11"/>
        <v/>
      </c>
      <c r="AK36" s="109"/>
      <c r="AL36" s="110"/>
      <c r="AM36" s="95" t="str">
        <f t="shared" si="12"/>
        <v/>
      </c>
      <c r="AN36" s="172"/>
      <c r="AO36" s="96"/>
      <c r="AP36" s="100" t="str">
        <f t="shared" si="13"/>
        <v/>
      </c>
      <c r="AQ36" s="101"/>
      <c r="AR36" s="102"/>
      <c r="AS36" s="103" t="str">
        <f t="shared" si="14"/>
        <v/>
      </c>
      <c r="AT36" s="104"/>
      <c r="AU36" s="52"/>
    </row>
    <row r="37" spans="1:47">
      <c r="A37" s="51"/>
      <c r="B37" s="235"/>
      <c r="C37" s="236"/>
      <c r="D37" s="235"/>
      <c r="E37" s="236"/>
      <c r="F37" s="237"/>
      <c r="G37" s="238"/>
      <c r="H37" s="238"/>
      <c r="I37" s="238"/>
      <c r="J37" s="238"/>
      <c r="K37" s="238"/>
      <c r="L37" s="239"/>
      <c r="M37" s="108"/>
      <c r="N37" s="109"/>
      <c r="O37" s="110"/>
      <c r="P37" s="229"/>
      <c r="Q37" s="230"/>
      <c r="R37" s="231"/>
      <c r="S37" s="232"/>
      <c r="T37" s="233"/>
      <c r="U37" s="234"/>
      <c r="V37" s="103">
        <v>0</v>
      </c>
      <c r="W37" s="104"/>
      <c r="X37" s="51"/>
      <c r="Y37" s="95" t="str">
        <f t="shared" si="8"/>
        <v/>
      </c>
      <c r="Z37" s="96"/>
      <c r="AA37" s="95" t="str">
        <f t="shared" si="9"/>
        <v/>
      </c>
      <c r="AB37" s="96"/>
      <c r="AC37" s="105" t="str">
        <f t="shared" si="10"/>
        <v/>
      </c>
      <c r="AD37" s="106"/>
      <c r="AE37" s="106"/>
      <c r="AF37" s="106"/>
      <c r="AG37" s="106"/>
      <c r="AH37" s="106"/>
      <c r="AI37" s="107"/>
      <c r="AJ37" s="108" t="str">
        <f t="shared" si="11"/>
        <v/>
      </c>
      <c r="AK37" s="109"/>
      <c r="AL37" s="110"/>
      <c r="AM37" s="95" t="str">
        <f t="shared" si="12"/>
        <v/>
      </c>
      <c r="AN37" s="172"/>
      <c r="AO37" s="96"/>
      <c r="AP37" s="100" t="str">
        <f t="shared" si="13"/>
        <v/>
      </c>
      <c r="AQ37" s="101"/>
      <c r="AR37" s="102"/>
      <c r="AS37" s="103" t="str">
        <f t="shared" si="14"/>
        <v/>
      </c>
      <c r="AT37" s="104"/>
      <c r="AU37" s="52"/>
    </row>
    <row r="38" spans="1:47">
      <c r="A38" s="51"/>
      <c r="B38" s="235"/>
      <c r="C38" s="236"/>
      <c r="D38" s="235"/>
      <c r="E38" s="236"/>
      <c r="F38" s="237"/>
      <c r="G38" s="238"/>
      <c r="H38" s="238"/>
      <c r="I38" s="238"/>
      <c r="J38" s="238"/>
      <c r="K38" s="238"/>
      <c r="L38" s="239"/>
      <c r="M38" s="108"/>
      <c r="N38" s="109"/>
      <c r="O38" s="110"/>
      <c r="P38" s="229"/>
      <c r="Q38" s="230"/>
      <c r="R38" s="231"/>
      <c r="S38" s="232"/>
      <c r="T38" s="233"/>
      <c r="U38" s="234"/>
      <c r="V38" s="103">
        <f t="shared" si="7"/>
        <v>0</v>
      </c>
      <c r="W38" s="104"/>
      <c r="X38" s="51"/>
      <c r="Y38" s="95" t="str">
        <f t="shared" si="8"/>
        <v/>
      </c>
      <c r="Z38" s="96"/>
      <c r="AA38" s="95" t="str">
        <f t="shared" si="9"/>
        <v/>
      </c>
      <c r="AB38" s="96"/>
      <c r="AC38" s="105" t="str">
        <f t="shared" si="10"/>
        <v/>
      </c>
      <c r="AD38" s="106"/>
      <c r="AE38" s="106"/>
      <c r="AF38" s="106"/>
      <c r="AG38" s="106"/>
      <c r="AH38" s="106"/>
      <c r="AI38" s="107"/>
      <c r="AJ38" s="108" t="str">
        <f t="shared" si="11"/>
        <v/>
      </c>
      <c r="AK38" s="109"/>
      <c r="AL38" s="110"/>
      <c r="AM38" s="95" t="str">
        <f t="shared" si="12"/>
        <v/>
      </c>
      <c r="AN38" s="172"/>
      <c r="AO38" s="96"/>
      <c r="AP38" s="100" t="str">
        <f t="shared" si="13"/>
        <v/>
      </c>
      <c r="AQ38" s="101"/>
      <c r="AR38" s="102"/>
      <c r="AS38" s="103" t="str">
        <f t="shared" si="14"/>
        <v/>
      </c>
      <c r="AT38" s="104"/>
      <c r="AU38" s="52"/>
    </row>
    <row r="39" spans="1:47">
      <c r="A39" s="51"/>
      <c r="B39" s="235"/>
      <c r="C39" s="236"/>
      <c r="D39" s="235"/>
      <c r="E39" s="236"/>
      <c r="F39" s="237"/>
      <c r="G39" s="238"/>
      <c r="H39" s="238"/>
      <c r="I39" s="238"/>
      <c r="J39" s="238"/>
      <c r="K39" s="238"/>
      <c r="L39" s="239"/>
      <c r="M39" s="108"/>
      <c r="N39" s="109"/>
      <c r="O39" s="110"/>
      <c r="P39" s="229"/>
      <c r="Q39" s="230"/>
      <c r="R39" s="231"/>
      <c r="S39" s="232"/>
      <c r="T39" s="233"/>
      <c r="U39" s="234"/>
      <c r="V39" s="103">
        <f t="shared" si="7"/>
        <v>0</v>
      </c>
      <c r="W39" s="104"/>
      <c r="X39" s="51"/>
      <c r="Y39" s="95" t="str">
        <f t="shared" si="8"/>
        <v/>
      </c>
      <c r="Z39" s="96"/>
      <c r="AA39" s="95" t="str">
        <f t="shared" si="9"/>
        <v/>
      </c>
      <c r="AB39" s="96"/>
      <c r="AC39" s="105" t="str">
        <f t="shared" si="10"/>
        <v/>
      </c>
      <c r="AD39" s="106"/>
      <c r="AE39" s="106"/>
      <c r="AF39" s="106"/>
      <c r="AG39" s="106"/>
      <c r="AH39" s="106"/>
      <c r="AI39" s="107"/>
      <c r="AJ39" s="108" t="str">
        <f t="shared" si="11"/>
        <v/>
      </c>
      <c r="AK39" s="109"/>
      <c r="AL39" s="110"/>
      <c r="AM39" s="95" t="str">
        <f t="shared" si="12"/>
        <v/>
      </c>
      <c r="AN39" s="172"/>
      <c r="AO39" s="96"/>
      <c r="AP39" s="100" t="str">
        <f t="shared" si="13"/>
        <v/>
      </c>
      <c r="AQ39" s="101"/>
      <c r="AR39" s="102"/>
      <c r="AS39" s="103" t="str">
        <f t="shared" si="14"/>
        <v/>
      </c>
      <c r="AT39" s="104"/>
      <c r="AU39" s="52"/>
    </row>
    <row r="40" spans="1:47">
      <c r="A40" s="51"/>
      <c r="B40" s="235"/>
      <c r="C40" s="236"/>
      <c r="D40" s="235"/>
      <c r="E40" s="236"/>
      <c r="F40" s="237"/>
      <c r="G40" s="238"/>
      <c r="H40" s="238"/>
      <c r="I40" s="238"/>
      <c r="J40" s="238"/>
      <c r="K40" s="238"/>
      <c r="L40" s="239"/>
      <c r="M40" s="108"/>
      <c r="N40" s="109"/>
      <c r="O40" s="110"/>
      <c r="P40" s="229"/>
      <c r="Q40" s="230"/>
      <c r="R40" s="231"/>
      <c r="S40" s="232"/>
      <c r="T40" s="233"/>
      <c r="U40" s="234"/>
      <c r="V40" s="103">
        <f t="shared" si="7"/>
        <v>0</v>
      </c>
      <c r="W40" s="104"/>
      <c r="X40" s="51"/>
      <c r="Y40" s="95" t="str">
        <f t="shared" si="8"/>
        <v/>
      </c>
      <c r="Z40" s="96"/>
      <c r="AA40" s="95" t="str">
        <f t="shared" si="9"/>
        <v/>
      </c>
      <c r="AB40" s="96"/>
      <c r="AC40" s="105" t="str">
        <f t="shared" si="10"/>
        <v/>
      </c>
      <c r="AD40" s="106"/>
      <c r="AE40" s="106"/>
      <c r="AF40" s="106"/>
      <c r="AG40" s="106"/>
      <c r="AH40" s="106"/>
      <c r="AI40" s="107"/>
      <c r="AJ40" s="108" t="str">
        <f t="shared" si="11"/>
        <v/>
      </c>
      <c r="AK40" s="109"/>
      <c r="AL40" s="110"/>
      <c r="AM40" s="95" t="str">
        <f t="shared" si="12"/>
        <v/>
      </c>
      <c r="AN40" s="172"/>
      <c r="AO40" s="96"/>
      <c r="AP40" s="100" t="str">
        <f t="shared" si="13"/>
        <v/>
      </c>
      <c r="AQ40" s="101"/>
      <c r="AR40" s="102"/>
      <c r="AS40" s="103" t="str">
        <f t="shared" si="14"/>
        <v/>
      </c>
      <c r="AT40" s="104"/>
      <c r="AU40" s="52"/>
    </row>
    <row r="41" spans="1:47">
      <c r="A41" s="51"/>
      <c r="B41" s="242"/>
      <c r="C41" s="243"/>
      <c r="D41" s="242"/>
      <c r="E41" s="243"/>
      <c r="F41" s="244"/>
      <c r="G41" s="245"/>
      <c r="H41" s="245"/>
      <c r="I41" s="245"/>
      <c r="J41" s="245"/>
      <c r="K41" s="245"/>
      <c r="L41" s="246"/>
      <c r="M41" s="142"/>
      <c r="N41" s="143"/>
      <c r="O41" s="144"/>
      <c r="P41" s="247"/>
      <c r="Q41" s="247"/>
      <c r="R41" s="248"/>
      <c r="S41" s="249"/>
      <c r="T41" s="250"/>
      <c r="U41" s="251"/>
      <c r="V41" s="159">
        <f t="shared" si="7"/>
        <v>0</v>
      </c>
      <c r="W41" s="160"/>
      <c r="X41" s="51"/>
      <c r="Y41" s="121" t="str">
        <f t="shared" si="8"/>
        <v/>
      </c>
      <c r="Z41" s="122"/>
      <c r="AA41" s="121" t="str">
        <f t="shared" si="9"/>
        <v/>
      </c>
      <c r="AB41" s="122"/>
      <c r="AC41" s="139" t="str">
        <f t="shared" si="10"/>
        <v/>
      </c>
      <c r="AD41" s="140"/>
      <c r="AE41" s="140"/>
      <c r="AF41" s="140"/>
      <c r="AG41" s="140"/>
      <c r="AH41" s="140"/>
      <c r="AI41" s="141"/>
      <c r="AJ41" s="142" t="str">
        <f t="shared" si="11"/>
        <v/>
      </c>
      <c r="AK41" s="143"/>
      <c r="AL41" s="144"/>
      <c r="AM41" s="121" t="str">
        <f t="shared" si="12"/>
        <v/>
      </c>
      <c r="AN41" s="171"/>
      <c r="AO41" s="122"/>
      <c r="AP41" s="156" t="str">
        <f t="shared" si="13"/>
        <v/>
      </c>
      <c r="AQ41" s="157"/>
      <c r="AR41" s="158"/>
      <c r="AS41" s="159" t="str">
        <f t="shared" si="14"/>
        <v/>
      </c>
      <c r="AT41" s="160"/>
      <c r="AU41" s="52"/>
    </row>
    <row r="42" spans="1:47" s="8" customFormat="1" ht="3" customHeight="1">
      <c r="A42" s="55"/>
      <c r="O42" s="19"/>
      <c r="P42" s="20"/>
      <c r="Q42" s="32"/>
      <c r="R42" s="32"/>
      <c r="U42" s="45"/>
      <c r="V42" s="115">
        <f>SUM(V21:W41)</f>
        <v>15904.65</v>
      </c>
      <c r="W42" s="161"/>
      <c r="X42" s="55"/>
      <c r="AL42" s="19"/>
      <c r="AM42" s="20"/>
      <c r="AN42" s="77"/>
      <c r="AO42" s="77"/>
      <c r="AR42" s="45"/>
      <c r="AS42" s="115">
        <f>SUM(AS21:AT41)</f>
        <v>15904.65</v>
      </c>
      <c r="AT42" s="161"/>
      <c r="AU42" s="61"/>
    </row>
    <row r="43" spans="1:47" ht="33.75" customHeight="1" thickBot="1">
      <c r="A43" s="51"/>
      <c r="B43" s="21" t="s">
        <v>11</v>
      </c>
      <c r="C43" s="22"/>
      <c r="D43" s="22"/>
      <c r="E43" s="164" t="str">
        <f>"("&amp;BAHTTEXT(V50)&amp;")"</f>
        <v>(หนึ่งหมื่นเจ็ดพันสิบเจ็ดบาทเก้าสิบแปดสตางค์)</v>
      </c>
      <c r="F43" s="164"/>
      <c r="G43" s="164"/>
      <c r="H43" s="164"/>
      <c r="I43" s="164"/>
      <c r="J43" s="164"/>
      <c r="K43" s="164"/>
      <c r="L43" s="164"/>
      <c r="M43" s="164"/>
      <c r="N43" s="165"/>
      <c r="O43" s="19"/>
      <c r="P43" s="123" t="s">
        <v>12</v>
      </c>
      <c r="Q43" s="124"/>
      <c r="R43" s="124"/>
      <c r="S43" s="124"/>
      <c r="T43" s="124"/>
      <c r="U43" s="46"/>
      <c r="V43" s="162"/>
      <c r="W43" s="163"/>
      <c r="X43" s="51"/>
      <c r="Y43" s="21" t="s">
        <v>11</v>
      </c>
      <c r="Z43" s="22"/>
      <c r="AA43" s="22"/>
      <c r="AB43" s="164" t="str">
        <f>"("&amp;BAHTTEXT(AS50)&amp;")"</f>
        <v>(หนึ่งหมื่นเจ็ดพันสิบเจ็ดบาทเก้าสิบแปดสตางค์)</v>
      </c>
      <c r="AC43" s="164"/>
      <c r="AD43" s="164"/>
      <c r="AE43" s="164"/>
      <c r="AF43" s="164"/>
      <c r="AG43" s="164"/>
      <c r="AH43" s="164"/>
      <c r="AI43" s="164"/>
      <c r="AJ43" s="164"/>
      <c r="AK43" s="165"/>
      <c r="AL43" s="19"/>
      <c r="AM43" s="123" t="s">
        <v>12</v>
      </c>
      <c r="AN43" s="124"/>
      <c r="AO43" s="124"/>
      <c r="AP43" s="124"/>
      <c r="AQ43" s="124"/>
      <c r="AR43" s="46"/>
      <c r="AS43" s="162"/>
      <c r="AT43" s="163"/>
      <c r="AU43" s="52"/>
    </row>
    <row r="44" spans="1:47" ht="16.899999999999999" customHeight="1" thickTop="1">
      <c r="A44" s="5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"/>
      <c r="P44" s="111" t="s">
        <v>38</v>
      </c>
      <c r="Q44" s="112"/>
      <c r="R44" s="112"/>
      <c r="S44" s="112"/>
      <c r="T44" s="112"/>
      <c r="U44" s="252">
        <v>0</v>
      </c>
      <c r="V44" s="152" t="str">
        <f>IF(U44=0%,"0.00",ROUND(V42*U44,2))</f>
        <v>0.00</v>
      </c>
      <c r="W44" s="153"/>
      <c r="X44" s="51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8"/>
      <c r="AM44" s="111" t="s">
        <v>38</v>
      </c>
      <c r="AN44" s="112"/>
      <c r="AO44" s="112"/>
      <c r="AP44" s="112"/>
      <c r="AQ44" s="112"/>
      <c r="AR44" s="150">
        <f>IF(U44=0%,0%,U44)</f>
        <v>0</v>
      </c>
      <c r="AS44" s="152" t="str">
        <f>+V44</f>
        <v>0.00</v>
      </c>
      <c r="AT44" s="153"/>
      <c r="AU44" s="52"/>
    </row>
    <row r="45" spans="1:47" ht="16.899999999999999" customHeight="1">
      <c r="A45" s="5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  <c r="P45" s="123"/>
      <c r="Q45" s="124"/>
      <c r="R45" s="124"/>
      <c r="S45" s="124"/>
      <c r="T45" s="124"/>
      <c r="U45" s="253"/>
      <c r="V45" s="154"/>
      <c r="W45" s="155"/>
      <c r="X45" s="51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8"/>
      <c r="AM45" s="123"/>
      <c r="AN45" s="124"/>
      <c r="AO45" s="124"/>
      <c r="AP45" s="124"/>
      <c r="AQ45" s="124"/>
      <c r="AR45" s="151"/>
      <c r="AS45" s="154"/>
      <c r="AT45" s="155"/>
      <c r="AU45" s="52"/>
    </row>
    <row r="46" spans="1:47" ht="16.899999999999999" customHeight="1" thickBot="1">
      <c r="A46" s="51"/>
      <c r="B46" s="9"/>
      <c r="C46" s="49"/>
      <c r="D46" s="24"/>
      <c r="E46" s="25" t="s">
        <v>37</v>
      </c>
      <c r="F46" s="135"/>
      <c r="G46" s="135"/>
      <c r="H46" s="26"/>
      <c r="I46" s="27" t="s">
        <v>13</v>
      </c>
      <c r="J46" s="25"/>
      <c r="K46" s="25"/>
      <c r="L46" s="25"/>
      <c r="M46" s="25"/>
      <c r="N46" s="25"/>
      <c r="O46" s="8"/>
      <c r="P46" s="111" t="s">
        <v>39</v>
      </c>
      <c r="Q46" s="112"/>
      <c r="R46" s="112"/>
      <c r="S46" s="112"/>
      <c r="T46" s="112"/>
      <c r="U46" s="148"/>
      <c r="V46" s="115">
        <f>ROUND(V42-V44,2)</f>
        <v>15904.65</v>
      </c>
      <c r="W46" s="116"/>
      <c r="X46" s="51"/>
      <c r="Y46" s="9"/>
      <c r="Z46" s="49"/>
      <c r="AA46" s="24"/>
      <c r="AB46" s="25" t="s">
        <v>37</v>
      </c>
      <c r="AC46" s="135"/>
      <c r="AD46" s="135"/>
      <c r="AE46" s="26"/>
      <c r="AF46" s="27" t="s">
        <v>13</v>
      </c>
      <c r="AG46" s="25"/>
      <c r="AH46" s="25"/>
      <c r="AI46" s="25"/>
      <c r="AJ46" s="25"/>
      <c r="AK46" s="25"/>
      <c r="AL46" s="8"/>
      <c r="AM46" s="111" t="s">
        <v>39</v>
      </c>
      <c r="AN46" s="112"/>
      <c r="AO46" s="112"/>
      <c r="AP46" s="112"/>
      <c r="AQ46" s="112"/>
      <c r="AR46" s="148"/>
      <c r="AS46" s="115">
        <f>ROUND(AS42-AS44,2)</f>
        <v>15904.65</v>
      </c>
      <c r="AT46" s="116"/>
      <c r="AU46" s="52"/>
    </row>
    <row r="47" spans="1:47" ht="16.899999999999999" customHeight="1" thickTop="1">
      <c r="A47" s="51"/>
      <c r="B47" s="10"/>
      <c r="C47" s="8"/>
      <c r="D47" s="8"/>
      <c r="E47" s="8"/>
      <c r="F47" s="8"/>
      <c r="G47" s="8"/>
      <c r="H47" s="8"/>
      <c r="I47" s="83"/>
      <c r="J47" s="83"/>
      <c r="K47" s="83"/>
      <c r="L47" s="83"/>
      <c r="M47" s="83"/>
      <c r="N47" s="83"/>
      <c r="O47" s="8"/>
      <c r="P47" s="123"/>
      <c r="Q47" s="124"/>
      <c r="R47" s="124"/>
      <c r="S47" s="124"/>
      <c r="T47" s="124"/>
      <c r="U47" s="149"/>
      <c r="V47" s="127"/>
      <c r="W47" s="128"/>
      <c r="X47" s="51"/>
      <c r="Y47" s="10"/>
      <c r="Z47" s="8"/>
      <c r="AA47" s="8"/>
      <c r="AB47" s="8"/>
      <c r="AC47" s="8"/>
      <c r="AD47" s="8"/>
      <c r="AE47" s="8"/>
      <c r="AF47" s="83"/>
      <c r="AG47" s="83"/>
      <c r="AH47" s="83"/>
      <c r="AI47" s="83"/>
      <c r="AJ47" s="83"/>
      <c r="AK47" s="83"/>
      <c r="AL47" s="8"/>
      <c r="AM47" s="123"/>
      <c r="AN47" s="124"/>
      <c r="AO47" s="124"/>
      <c r="AP47" s="124"/>
      <c r="AQ47" s="124"/>
      <c r="AR47" s="149"/>
      <c r="AS47" s="127"/>
      <c r="AT47" s="128"/>
      <c r="AU47" s="52"/>
    </row>
    <row r="48" spans="1:47" ht="16.899999999999999" customHeight="1" thickBot="1">
      <c r="A48" s="51"/>
      <c r="B48" s="9"/>
      <c r="C48" s="49" t="s">
        <v>6</v>
      </c>
      <c r="D48" s="88"/>
      <c r="E48" s="8" t="s">
        <v>40</v>
      </c>
      <c r="F48" s="86">
        <v>42661</v>
      </c>
      <c r="G48" s="29" t="s">
        <v>10</v>
      </c>
      <c r="H48" s="28"/>
      <c r="I48" s="136">
        <v>17017.98</v>
      </c>
      <c r="J48" s="136"/>
      <c r="K48" s="136"/>
      <c r="L48" s="136"/>
      <c r="M48" s="27" t="s">
        <v>13</v>
      </c>
      <c r="N48" s="25"/>
      <c r="O48" s="8"/>
      <c r="P48" s="111" t="s">
        <v>23</v>
      </c>
      <c r="Q48" s="112"/>
      <c r="R48" s="112"/>
      <c r="S48" s="112"/>
      <c r="T48" s="112"/>
      <c r="U48" s="125">
        <v>7.0000000000000007E-2</v>
      </c>
      <c r="V48" s="115">
        <f>ROUND(V46*U48,2)</f>
        <v>1113.33</v>
      </c>
      <c r="W48" s="116"/>
      <c r="X48" s="51"/>
      <c r="Y48" s="9"/>
      <c r="Z48" s="49" t="s">
        <v>6</v>
      </c>
      <c r="AA48" s="32"/>
      <c r="AB48" s="8" t="s">
        <v>40</v>
      </c>
      <c r="AC48" s="86">
        <v>42689</v>
      </c>
      <c r="AD48" s="29" t="s">
        <v>10</v>
      </c>
      <c r="AE48" s="28"/>
      <c r="AF48" s="136">
        <v>17017.98</v>
      </c>
      <c r="AG48" s="136"/>
      <c r="AH48" s="136"/>
      <c r="AI48" s="136"/>
      <c r="AJ48" s="27" t="s">
        <v>13</v>
      </c>
      <c r="AK48" s="25"/>
      <c r="AL48" s="8"/>
      <c r="AM48" s="111" t="s">
        <v>23</v>
      </c>
      <c r="AN48" s="112"/>
      <c r="AO48" s="112"/>
      <c r="AP48" s="112"/>
      <c r="AQ48" s="112"/>
      <c r="AR48" s="125">
        <v>7.0000000000000007E-2</v>
      </c>
      <c r="AS48" s="115">
        <f>ROUND(AS46*AR48,2)</f>
        <v>1113.33</v>
      </c>
      <c r="AT48" s="116"/>
      <c r="AU48" s="52"/>
    </row>
    <row r="49" spans="1:47" ht="16.899999999999999" customHeight="1" thickTop="1">
      <c r="A49" s="51"/>
      <c r="B49" s="9"/>
      <c r="C49" s="27"/>
      <c r="D49" s="27"/>
      <c r="E49" s="27"/>
      <c r="F49" s="27"/>
      <c r="G49" s="27"/>
      <c r="H49" s="27"/>
      <c r="I49" s="25"/>
      <c r="J49" s="25"/>
      <c r="K49" s="25"/>
      <c r="L49" s="25"/>
      <c r="M49" s="25"/>
      <c r="N49" s="25"/>
      <c r="O49" s="8"/>
      <c r="P49" s="123"/>
      <c r="Q49" s="124"/>
      <c r="R49" s="124"/>
      <c r="S49" s="124"/>
      <c r="T49" s="124"/>
      <c r="U49" s="126"/>
      <c r="V49" s="127"/>
      <c r="W49" s="128"/>
      <c r="X49" s="51"/>
      <c r="Y49" s="9"/>
      <c r="Z49" s="27"/>
      <c r="AA49" s="27"/>
      <c r="AB49" s="27"/>
      <c r="AC49" s="27"/>
      <c r="AD49" s="27"/>
      <c r="AE49" s="27"/>
      <c r="AF49" s="25"/>
      <c r="AG49" s="25"/>
      <c r="AH49" s="25"/>
      <c r="AI49" s="25"/>
      <c r="AJ49" s="25"/>
      <c r="AK49" s="25"/>
      <c r="AL49" s="8"/>
      <c r="AM49" s="123"/>
      <c r="AN49" s="124"/>
      <c r="AO49" s="124"/>
      <c r="AP49" s="124"/>
      <c r="AQ49" s="124"/>
      <c r="AR49" s="126"/>
      <c r="AS49" s="127"/>
      <c r="AT49" s="128"/>
      <c r="AU49" s="52"/>
    </row>
    <row r="50" spans="1:47" s="8" customFormat="1" ht="16.899999999999999" customHeight="1" thickBot="1">
      <c r="A50" s="55"/>
      <c r="B50" s="9"/>
      <c r="C50" s="49"/>
      <c r="D50" s="27"/>
      <c r="E50" s="27" t="s">
        <v>14</v>
      </c>
      <c r="F50" s="75"/>
      <c r="G50" s="29" t="s">
        <v>2</v>
      </c>
      <c r="H50" s="30"/>
      <c r="I50" s="137"/>
      <c r="J50" s="137"/>
      <c r="K50" s="137"/>
      <c r="L50" s="137"/>
      <c r="M50" s="25"/>
      <c r="N50" s="25"/>
      <c r="P50" s="111" t="s">
        <v>24</v>
      </c>
      <c r="Q50" s="112"/>
      <c r="R50" s="112"/>
      <c r="S50" s="112"/>
      <c r="T50" s="112"/>
      <c r="U50" s="79"/>
      <c r="V50" s="115">
        <f>ROUND(V46+V48,2)</f>
        <v>17017.98</v>
      </c>
      <c r="W50" s="116"/>
      <c r="X50" s="55"/>
      <c r="Y50" s="9"/>
      <c r="Z50" s="49"/>
      <c r="AA50" s="27"/>
      <c r="AB50" s="27" t="s">
        <v>14</v>
      </c>
      <c r="AC50" s="75"/>
      <c r="AD50" s="29" t="s">
        <v>2</v>
      </c>
      <c r="AE50" s="30"/>
      <c r="AF50" s="137"/>
      <c r="AG50" s="137"/>
      <c r="AH50" s="137"/>
      <c r="AI50" s="137"/>
      <c r="AJ50" s="25"/>
      <c r="AK50" s="25"/>
      <c r="AM50" s="111" t="s">
        <v>24</v>
      </c>
      <c r="AN50" s="112"/>
      <c r="AO50" s="112"/>
      <c r="AP50" s="112"/>
      <c r="AQ50" s="112"/>
      <c r="AR50" s="79"/>
      <c r="AS50" s="115">
        <f>ROUND(AS46+AS48,2)</f>
        <v>17017.98</v>
      </c>
      <c r="AT50" s="116"/>
      <c r="AU50" s="61"/>
    </row>
    <row r="51" spans="1:47" s="8" customFormat="1" ht="16.899999999999999" customHeight="1" thickTop="1" thickBot="1">
      <c r="A51" s="55"/>
      <c r="B51" s="9"/>
      <c r="C51" s="27"/>
      <c r="D51" s="27"/>
      <c r="P51" s="113"/>
      <c r="Q51" s="114"/>
      <c r="R51" s="114"/>
      <c r="S51" s="114"/>
      <c r="T51" s="114"/>
      <c r="U51" s="80"/>
      <c r="V51" s="117"/>
      <c r="W51" s="118"/>
      <c r="X51" s="55"/>
      <c r="Y51" s="9"/>
      <c r="Z51" s="27"/>
      <c r="AA51" s="27"/>
      <c r="AM51" s="113"/>
      <c r="AN51" s="114"/>
      <c r="AO51" s="114"/>
      <c r="AP51" s="114"/>
      <c r="AQ51" s="114"/>
      <c r="AR51" s="80"/>
      <c r="AS51" s="117"/>
      <c r="AT51" s="118"/>
      <c r="AU51" s="61"/>
    </row>
    <row r="52" spans="1:47" s="27" customFormat="1" ht="15" customHeight="1">
      <c r="A52" s="57"/>
      <c r="E52" s="29" t="s">
        <v>15</v>
      </c>
      <c r="F52" s="76"/>
      <c r="G52" s="29" t="s">
        <v>10</v>
      </c>
      <c r="H52" s="30"/>
      <c r="I52" s="138"/>
      <c r="J52" s="138"/>
      <c r="K52" s="138"/>
      <c r="L52" s="138"/>
      <c r="M52" s="27" t="s">
        <v>13</v>
      </c>
      <c r="N52" s="31"/>
      <c r="X52" s="57"/>
      <c r="AB52" s="29" t="s">
        <v>15</v>
      </c>
      <c r="AC52" s="76"/>
      <c r="AD52" s="29" t="s">
        <v>10</v>
      </c>
      <c r="AE52" s="30"/>
      <c r="AF52" s="138"/>
      <c r="AG52" s="138"/>
      <c r="AH52" s="138"/>
      <c r="AI52" s="138"/>
      <c r="AJ52" s="27" t="s">
        <v>13</v>
      </c>
      <c r="AK52" s="31"/>
      <c r="AU52" s="62"/>
    </row>
    <row r="53" spans="1:47" s="27" customFormat="1" ht="14.25" customHeight="1">
      <c r="A53" s="57"/>
      <c r="B53" s="81"/>
      <c r="C53" s="82"/>
      <c r="F53" s="50"/>
      <c r="G53" s="29"/>
      <c r="H53" s="30"/>
      <c r="I53" s="119"/>
      <c r="J53" s="119"/>
      <c r="K53" s="119"/>
      <c r="L53" s="119"/>
      <c r="M53" s="25"/>
      <c r="N53" s="25"/>
      <c r="X53" s="57"/>
      <c r="AU53" s="62"/>
    </row>
    <row r="54" spans="1:47" s="8" customFormat="1" ht="21.75" customHeight="1">
      <c r="A54" s="55"/>
      <c r="B54" s="120" t="s">
        <v>16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55"/>
      <c r="Y54" s="120" t="s">
        <v>16</v>
      </c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61"/>
    </row>
    <row r="55" spans="1:47" s="27" customFormat="1" ht="23.25" customHeight="1">
      <c r="A55" s="57"/>
      <c r="B55" s="33"/>
      <c r="C55" s="34"/>
      <c r="D55" s="34"/>
      <c r="E55" s="35"/>
      <c r="F55" s="34"/>
      <c r="G55" s="36"/>
      <c r="H55" s="63"/>
      <c r="I55" s="25"/>
      <c r="J55" s="37"/>
      <c r="K55" s="38"/>
      <c r="L55" s="38"/>
      <c r="M55" s="34"/>
      <c r="N55" s="38"/>
      <c r="O55" s="34"/>
      <c r="P55" s="34"/>
      <c r="Q55" s="70"/>
      <c r="S55" s="129" t="s">
        <v>67</v>
      </c>
      <c r="T55" s="130"/>
      <c r="U55" s="130"/>
      <c r="V55" s="130"/>
      <c r="W55" s="131"/>
      <c r="X55" s="57"/>
      <c r="Y55" s="33"/>
      <c r="Z55" s="34"/>
      <c r="AA55" s="34"/>
      <c r="AB55" s="35"/>
      <c r="AC55" s="34"/>
      <c r="AD55" s="36"/>
      <c r="AE55" s="63"/>
      <c r="AF55" s="25"/>
      <c r="AG55" s="37"/>
      <c r="AH55" s="38"/>
      <c r="AI55" s="38"/>
      <c r="AJ55" s="34"/>
      <c r="AK55" s="38"/>
      <c r="AL55" s="34"/>
      <c r="AM55" s="34"/>
      <c r="AN55" s="70"/>
      <c r="AP55" s="129" t="str">
        <f>+S55</f>
        <v>ในนาม บริษัท ตัวอย่าง จำกัด</v>
      </c>
      <c r="AQ55" s="130"/>
      <c r="AR55" s="130"/>
      <c r="AS55" s="130"/>
      <c r="AT55" s="131"/>
      <c r="AU55" s="62"/>
    </row>
    <row r="56" spans="1:47" s="27" customFormat="1" ht="23.25" customHeight="1">
      <c r="A56" s="57"/>
      <c r="B56" s="39" t="s">
        <v>21</v>
      </c>
      <c r="D56" s="40"/>
      <c r="E56" s="41"/>
      <c r="F56" s="40"/>
      <c r="G56" s="42"/>
      <c r="H56" s="64"/>
      <c r="I56" s="25"/>
      <c r="J56" s="39" t="s">
        <v>22</v>
      </c>
      <c r="K56" s="25"/>
      <c r="L56" s="43"/>
      <c r="M56" s="40"/>
      <c r="N56" s="43"/>
      <c r="O56" s="40"/>
      <c r="P56" s="40"/>
      <c r="Q56" s="71"/>
      <c r="S56" s="44"/>
      <c r="T56" s="30"/>
      <c r="U56" s="30"/>
      <c r="V56" s="30"/>
      <c r="W56" s="64"/>
      <c r="X56" s="57"/>
      <c r="Y56" s="39" t="s">
        <v>17</v>
      </c>
      <c r="AA56" s="40"/>
      <c r="AB56" s="41"/>
      <c r="AC56" s="40"/>
      <c r="AD56" s="42"/>
      <c r="AE56" s="64"/>
      <c r="AF56" s="25"/>
      <c r="AG56" s="39" t="s">
        <v>18</v>
      </c>
      <c r="AH56" s="25"/>
      <c r="AI56" s="43"/>
      <c r="AJ56" s="40"/>
      <c r="AK56" s="43"/>
      <c r="AL56" s="40"/>
      <c r="AM56" s="40"/>
      <c r="AN56" s="71"/>
      <c r="AP56" s="44"/>
      <c r="AQ56" s="30"/>
      <c r="AR56" s="30"/>
      <c r="AS56" s="30"/>
      <c r="AT56" s="64"/>
      <c r="AU56" s="62"/>
    </row>
    <row r="57" spans="1:47" s="27" customFormat="1" ht="23.25" customHeight="1">
      <c r="A57" s="57"/>
      <c r="B57" s="39" t="s">
        <v>19</v>
      </c>
      <c r="D57" s="40"/>
      <c r="E57" s="41"/>
      <c r="F57" s="40"/>
      <c r="G57" s="42"/>
      <c r="H57" s="64"/>
      <c r="I57" s="25"/>
      <c r="J57" s="39" t="s">
        <v>19</v>
      </c>
      <c r="K57" s="25"/>
      <c r="L57" s="43"/>
      <c r="M57" s="40"/>
      <c r="N57" s="43"/>
      <c r="O57" s="40"/>
      <c r="P57" s="40"/>
      <c r="Q57" s="71"/>
      <c r="S57" s="44"/>
      <c r="T57" s="42"/>
      <c r="U57" s="42"/>
      <c r="V57" s="42"/>
      <c r="W57" s="64"/>
      <c r="X57" s="57"/>
      <c r="Y57" s="39" t="s">
        <v>19</v>
      </c>
      <c r="AA57" s="40"/>
      <c r="AB57" s="41"/>
      <c r="AC57" s="40"/>
      <c r="AD57" s="42"/>
      <c r="AE57" s="64"/>
      <c r="AF57" s="25"/>
      <c r="AG57" s="39" t="s">
        <v>19</v>
      </c>
      <c r="AH57" s="25"/>
      <c r="AI57" s="43"/>
      <c r="AJ57" s="40"/>
      <c r="AK57" s="43"/>
      <c r="AL57" s="40"/>
      <c r="AM57" s="40"/>
      <c r="AN57" s="71"/>
      <c r="AP57" s="44"/>
      <c r="AQ57" s="42"/>
      <c r="AR57" s="42"/>
      <c r="AS57" s="42"/>
      <c r="AT57" s="64"/>
      <c r="AU57" s="62"/>
    </row>
    <row r="58" spans="1:47" s="27" customFormat="1" ht="23.25" customHeight="1" thickBot="1">
      <c r="A58" s="57"/>
      <c r="B58" s="65"/>
      <c r="C58" s="66"/>
      <c r="D58" s="66"/>
      <c r="E58" s="67"/>
      <c r="F58" s="66"/>
      <c r="G58" s="68"/>
      <c r="H58" s="69"/>
      <c r="I58" s="25"/>
      <c r="J58" s="72"/>
      <c r="K58" s="73"/>
      <c r="L58" s="73"/>
      <c r="M58" s="66"/>
      <c r="N58" s="73"/>
      <c r="O58" s="66"/>
      <c r="P58" s="66"/>
      <c r="Q58" s="74"/>
      <c r="S58" s="132" t="s">
        <v>20</v>
      </c>
      <c r="T58" s="133"/>
      <c r="U58" s="133"/>
      <c r="V58" s="133"/>
      <c r="W58" s="134"/>
      <c r="X58" s="57"/>
      <c r="Y58" s="65"/>
      <c r="Z58" s="66"/>
      <c r="AA58" s="66"/>
      <c r="AB58" s="67"/>
      <c r="AC58" s="66"/>
      <c r="AD58" s="68"/>
      <c r="AE58" s="69"/>
      <c r="AF58" s="25"/>
      <c r="AG58" s="72"/>
      <c r="AH58" s="73"/>
      <c r="AI58" s="73"/>
      <c r="AJ58" s="66"/>
      <c r="AK58" s="73"/>
      <c r="AL58" s="66"/>
      <c r="AM58" s="66"/>
      <c r="AN58" s="74"/>
      <c r="AP58" s="132" t="s">
        <v>20</v>
      </c>
      <c r="AQ58" s="133"/>
      <c r="AR58" s="133"/>
      <c r="AS58" s="133"/>
      <c r="AT58" s="134"/>
      <c r="AU58" s="62"/>
    </row>
    <row r="59" spans="1:47" ht="26.25" customHeight="1" thickTop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1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</row>
    <row r="60" spans="1:47">
      <c r="A60" s="51"/>
      <c r="X60" s="51"/>
      <c r="AU60" s="52"/>
    </row>
    <row r="61" spans="1:47" ht="25.5">
      <c r="A61" s="51"/>
      <c r="F61" s="2" t="str">
        <f>IF(F3=0,"",F3)</f>
        <v>บริษัท ตัวอย่าง จำกัด</v>
      </c>
      <c r="V61" s="3" t="s">
        <v>35</v>
      </c>
      <c r="X61" s="51"/>
      <c r="AC61" s="2" t="str">
        <f t="shared" ref="AC61:AC65" si="17">IF(F61=0,"",F61)</f>
        <v>บริษัท ตัวอย่าง จำกัด</v>
      </c>
      <c r="AS61" s="3" t="s">
        <v>35</v>
      </c>
      <c r="AU61" s="52"/>
    </row>
    <row r="62" spans="1:47" ht="25.5">
      <c r="A62" s="51"/>
      <c r="F62" s="2" t="str">
        <f t="shared" ref="F62:F65" si="18">IF(F4=0,"",F4)</f>
        <v>Sample CO.,LTD.</v>
      </c>
      <c r="V62" s="3"/>
      <c r="X62" s="51"/>
      <c r="AC62" s="2" t="str">
        <f t="shared" si="17"/>
        <v>Sample CO.,LTD.</v>
      </c>
      <c r="AS62" s="3"/>
      <c r="AU62" s="52"/>
    </row>
    <row r="63" spans="1:47">
      <c r="A63" s="51"/>
      <c r="F63" s="4" t="str">
        <f t="shared" si="18"/>
        <v>สำนักงานใหญ่ : 123  ถนนเพชรเกษม แขวงบางไผ่ เขตบางแค กทม. 10160</v>
      </c>
      <c r="V63" s="3" t="s">
        <v>41</v>
      </c>
      <c r="X63" s="51"/>
      <c r="AC63" s="4" t="str">
        <f t="shared" si="17"/>
        <v>สำนักงานใหญ่ : 123  ถนนเพชรเกษม แขวงบางไผ่ เขตบางแค กทม. 10160</v>
      </c>
      <c r="AS63" s="3" t="s">
        <v>41</v>
      </c>
      <c r="AU63" s="52"/>
    </row>
    <row r="64" spans="1:47">
      <c r="A64" s="51"/>
      <c r="F64" s="4" t="str">
        <f t="shared" si="18"/>
        <v>Head Office  : 123  Petchkasem Road, Bang Pai, Bank Khae, Bangkok 10160</v>
      </c>
      <c r="X64" s="51"/>
      <c r="AC64" s="4" t="str">
        <f t="shared" si="17"/>
        <v>Head Office  : 123  Petchkasem Road, Bang Pai, Bank Khae, Bangkok 10160</v>
      </c>
      <c r="AU64" s="52"/>
    </row>
    <row r="65" spans="1:47">
      <c r="A65" s="51"/>
      <c r="F65" s="4" t="str">
        <f t="shared" si="18"/>
        <v>โทร. 02-444-5555   fax. 02-444-5565     เลขประจำตัวผู้เสียภาษีอากร 0000000000000</v>
      </c>
      <c r="X65" s="51"/>
      <c r="AC65" s="4" t="str">
        <f t="shared" si="17"/>
        <v>โทร. 02-444-5555   fax. 02-444-5565     เลขประจำตัวผู้เสียภาษีอากร 0000000000000</v>
      </c>
      <c r="AU65" s="52"/>
    </row>
    <row r="66" spans="1:47">
      <c r="A66" s="51"/>
      <c r="X66" s="51"/>
      <c r="AU66" s="52"/>
    </row>
    <row r="67" spans="1:47">
      <c r="A67" s="51"/>
      <c r="X67" s="51"/>
      <c r="AU67" s="52"/>
    </row>
    <row r="68" spans="1:47" s="5" customFormat="1" ht="19.5">
      <c r="A68" s="53"/>
      <c r="B68" s="184" t="s">
        <v>49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53"/>
      <c r="Y68" s="184" t="s">
        <v>49</v>
      </c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52"/>
    </row>
    <row r="69" spans="1:47" s="7" customFormat="1" ht="19.5">
      <c r="A69" s="54"/>
      <c r="B69" s="187" t="s">
        <v>50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6"/>
      <c r="X69" s="54"/>
      <c r="Y69" s="187" t="s">
        <v>48</v>
      </c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6"/>
      <c r="AU69" s="52"/>
    </row>
    <row r="70" spans="1:47" ht="15.75" customHeight="1">
      <c r="A70" s="5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55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52"/>
    </row>
    <row r="71" spans="1:47">
      <c r="A71" s="55"/>
      <c r="B71" s="9" t="s">
        <v>1</v>
      </c>
      <c r="C71" s="9"/>
      <c r="D71" s="9"/>
      <c r="E71" s="186" t="str">
        <f>IF(E13=0,"",E13)</f>
        <v/>
      </c>
      <c r="F71" s="186"/>
      <c r="G71" s="186" t="e">
        <f t="shared" ref="G71:G73" si="19">IF(#REF!=0,"",#REF!)</f>
        <v>#REF!</v>
      </c>
      <c r="H71" s="186"/>
      <c r="I71" s="186" t="e">
        <f t="shared" ref="I71:I73" si="20">IF(#REF!=0,"",#REF!)</f>
        <v>#REF!</v>
      </c>
      <c r="J71" s="186"/>
      <c r="K71" s="8"/>
      <c r="L71" s="8"/>
      <c r="M71" s="8"/>
      <c r="N71" s="8"/>
      <c r="O71" s="8"/>
      <c r="P71" s="8"/>
      <c r="Q71" s="8"/>
      <c r="R71" s="8"/>
      <c r="U71" s="10" t="s">
        <v>2</v>
      </c>
      <c r="V71" s="47" t="str">
        <f>IF(V13=0,"",V13)</f>
        <v>RE6010001</v>
      </c>
      <c r="W71" s="8"/>
      <c r="X71" s="55"/>
      <c r="Y71" s="9" t="s">
        <v>1</v>
      </c>
      <c r="Z71" s="9"/>
      <c r="AA71" s="9"/>
      <c r="AB71" s="186" t="str">
        <f t="shared" ref="AB71:AB73" si="21">IF(E71=0,"",E71)</f>
        <v/>
      </c>
      <c r="AC71" s="186"/>
      <c r="AD71" s="186" t="e">
        <f t="shared" ref="AD71:AD73" si="22">IF(G71=0,"",G71)</f>
        <v>#REF!</v>
      </c>
      <c r="AE71" s="186"/>
      <c r="AF71" s="186" t="e">
        <f t="shared" ref="AF71:AF73" si="23">IF(I71=0,"",I71)</f>
        <v>#REF!</v>
      </c>
      <c r="AG71" s="186"/>
      <c r="AH71" s="8"/>
      <c r="AI71" s="8"/>
      <c r="AJ71" s="8"/>
      <c r="AK71" s="8"/>
      <c r="AL71" s="8"/>
      <c r="AM71" s="8"/>
      <c r="AN71" s="8"/>
      <c r="AO71" s="8"/>
      <c r="AR71" s="10" t="s">
        <v>2</v>
      </c>
      <c r="AS71" s="47" t="str">
        <f>IF(V71=0,"",V71)</f>
        <v>RE6010001</v>
      </c>
      <c r="AT71" s="8"/>
      <c r="AU71" s="52"/>
    </row>
    <row r="72" spans="1:47">
      <c r="A72" s="55"/>
      <c r="B72" s="9" t="s">
        <v>3</v>
      </c>
      <c r="C72" s="9"/>
      <c r="D72" s="9"/>
      <c r="E72" s="185" t="str">
        <f t="shared" ref="E72:E73" si="24">IF(E14=0,"",E14)</f>
        <v/>
      </c>
      <c r="F72" s="185"/>
      <c r="G72" s="185" t="e">
        <f t="shared" si="19"/>
        <v>#REF!</v>
      </c>
      <c r="H72" s="185"/>
      <c r="I72" s="185" t="e">
        <f t="shared" si="20"/>
        <v>#REF!</v>
      </c>
      <c r="J72" s="185"/>
      <c r="K72" s="8"/>
      <c r="L72" s="8"/>
      <c r="M72" s="8"/>
      <c r="N72" s="8"/>
      <c r="O72" s="8"/>
      <c r="P72" s="8"/>
      <c r="Q72" s="8"/>
      <c r="R72" s="8"/>
      <c r="U72" s="10" t="s">
        <v>4</v>
      </c>
      <c r="V72" s="48">
        <f>IF(V14=0,"",V14)</f>
        <v>22207</v>
      </c>
      <c r="W72" s="8"/>
      <c r="X72" s="55"/>
      <c r="Y72" s="9" t="s">
        <v>3</v>
      </c>
      <c r="Z72" s="9"/>
      <c r="AA72" s="9"/>
      <c r="AB72" s="185" t="str">
        <f t="shared" si="21"/>
        <v/>
      </c>
      <c r="AC72" s="185"/>
      <c r="AD72" s="185" t="e">
        <f t="shared" si="22"/>
        <v>#REF!</v>
      </c>
      <c r="AE72" s="185"/>
      <c r="AF72" s="185" t="e">
        <f t="shared" si="23"/>
        <v>#REF!</v>
      </c>
      <c r="AG72" s="185"/>
      <c r="AH72" s="8"/>
      <c r="AI72" s="8"/>
      <c r="AJ72" s="8"/>
      <c r="AK72" s="8"/>
      <c r="AL72" s="8"/>
      <c r="AM72" s="8"/>
      <c r="AN72" s="8"/>
      <c r="AO72" s="8"/>
      <c r="AR72" s="10" t="s">
        <v>4</v>
      </c>
      <c r="AS72" s="48">
        <f>IF(V72=0,"",V72)</f>
        <v>22207</v>
      </c>
      <c r="AT72" s="8"/>
      <c r="AU72" s="52"/>
    </row>
    <row r="73" spans="1:47">
      <c r="A73" s="55"/>
      <c r="B73" s="9"/>
      <c r="C73" s="9"/>
      <c r="D73" s="9"/>
      <c r="E73" s="185" t="str">
        <f t="shared" si="24"/>
        <v/>
      </c>
      <c r="F73" s="185"/>
      <c r="G73" s="185" t="e">
        <f t="shared" si="19"/>
        <v>#REF!</v>
      </c>
      <c r="H73" s="185"/>
      <c r="I73" s="185" t="e">
        <f t="shared" si="20"/>
        <v>#REF!</v>
      </c>
      <c r="J73" s="185"/>
      <c r="K73" s="8"/>
      <c r="L73" s="8"/>
      <c r="M73" s="8"/>
      <c r="N73" s="8"/>
      <c r="O73" s="8"/>
      <c r="P73" s="8"/>
      <c r="Q73" s="8"/>
      <c r="R73" s="8"/>
      <c r="T73" s="13"/>
      <c r="U73" s="14"/>
      <c r="V73" s="15"/>
      <c r="W73" s="8"/>
      <c r="X73" s="55"/>
      <c r="Y73" s="9"/>
      <c r="Z73" s="9"/>
      <c r="AA73" s="9"/>
      <c r="AB73" s="185" t="str">
        <f t="shared" si="21"/>
        <v/>
      </c>
      <c r="AC73" s="185"/>
      <c r="AD73" s="185" t="e">
        <f t="shared" si="22"/>
        <v>#REF!</v>
      </c>
      <c r="AE73" s="185"/>
      <c r="AF73" s="185" t="e">
        <f t="shared" si="23"/>
        <v>#REF!</v>
      </c>
      <c r="AG73" s="185"/>
      <c r="AH73" s="8"/>
      <c r="AI73" s="8"/>
      <c r="AJ73" s="8"/>
      <c r="AK73" s="8"/>
      <c r="AL73" s="8"/>
      <c r="AM73" s="8"/>
      <c r="AN73" s="8"/>
      <c r="AO73" s="8"/>
      <c r="AQ73" s="13"/>
      <c r="AR73" s="14"/>
      <c r="AS73" s="15"/>
      <c r="AT73" s="8"/>
      <c r="AU73" s="52"/>
    </row>
    <row r="74" spans="1:47" ht="3" customHeight="1">
      <c r="A74" s="55"/>
      <c r="B74" s="9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W74" s="8"/>
      <c r="X74" s="55"/>
      <c r="Y74" s="9"/>
      <c r="Z74" s="9"/>
      <c r="AA74" s="9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T74" s="8"/>
      <c r="AU74" s="52"/>
    </row>
    <row r="75" spans="1:47" ht="12.75" customHeight="1" thickBot="1">
      <c r="A75" s="55"/>
      <c r="B75" s="9" t="s">
        <v>5</v>
      </c>
      <c r="C75" s="9"/>
      <c r="D75" s="9"/>
      <c r="E75" s="8"/>
      <c r="F75" s="166" t="str">
        <f>IF(F17=0,"",F17)</f>
        <v/>
      </c>
      <c r="G75" s="166"/>
      <c r="H75" s="16"/>
      <c r="I75" s="8"/>
      <c r="J75" s="49" t="str">
        <f>IF(J17=0,"",J17)</f>
        <v>X</v>
      </c>
      <c r="K75" s="8" t="s">
        <v>7</v>
      </c>
      <c r="L75" s="8"/>
      <c r="M75" s="49" t="str">
        <f>IF(M17=0,"",M17)</f>
        <v/>
      </c>
      <c r="N75" s="8" t="s">
        <v>8</v>
      </c>
      <c r="O75" s="8"/>
      <c r="P75" s="47" t="str">
        <f>IF(P17=0,"",P17)</f>
        <v/>
      </c>
      <c r="Q75" s="8"/>
      <c r="R75" s="8"/>
      <c r="W75" s="8"/>
      <c r="X75" s="55"/>
      <c r="Y75" s="9" t="s">
        <v>5</v>
      </c>
      <c r="Z75" s="9"/>
      <c r="AA75" s="9"/>
      <c r="AB75" s="8"/>
      <c r="AC75" s="166" t="str">
        <f>IF(F75=0,"",F75)</f>
        <v/>
      </c>
      <c r="AD75" s="166"/>
      <c r="AE75" s="16"/>
      <c r="AF75" s="8"/>
      <c r="AG75" s="49" t="str">
        <f>IF(J75=0,"",J75)</f>
        <v>X</v>
      </c>
      <c r="AH75" s="8" t="s">
        <v>7</v>
      </c>
      <c r="AI75" s="8"/>
      <c r="AJ75" s="49" t="str">
        <f>IF(M75=0,"",M75)</f>
        <v/>
      </c>
      <c r="AK75" s="8" t="s">
        <v>8</v>
      </c>
      <c r="AL75" s="8"/>
      <c r="AM75" s="47" t="str">
        <f>IF(P75=0,"",P75)</f>
        <v/>
      </c>
      <c r="AN75" s="8"/>
      <c r="AO75" s="8"/>
      <c r="AT75" s="8"/>
      <c r="AU75" s="52"/>
    </row>
    <row r="76" spans="1:47" ht="6.75" customHeight="1" thickTop="1">
      <c r="A76" s="5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55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2"/>
    </row>
    <row r="77" spans="1:47">
      <c r="A77" s="51"/>
      <c r="X77" s="51"/>
      <c r="AU77" s="52"/>
    </row>
    <row r="78" spans="1:47" s="18" customFormat="1" ht="25.5" customHeight="1" thickBot="1">
      <c r="A78" s="56"/>
      <c r="B78" s="188" t="s">
        <v>9</v>
      </c>
      <c r="C78" s="191"/>
      <c r="D78" s="188" t="s">
        <v>25</v>
      </c>
      <c r="E78" s="191"/>
      <c r="F78" s="188" t="s">
        <v>31</v>
      </c>
      <c r="G78" s="190"/>
      <c r="H78" s="190"/>
      <c r="I78" s="190"/>
      <c r="J78" s="190"/>
      <c r="K78" s="190"/>
      <c r="L78" s="191"/>
      <c r="M78" s="188" t="s">
        <v>26</v>
      </c>
      <c r="N78" s="190"/>
      <c r="O78" s="191"/>
      <c r="P78" s="188" t="s">
        <v>27</v>
      </c>
      <c r="Q78" s="190"/>
      <c r="R78" s="191"/>
      <c r="S78" s="188" t="s">
        <v>28</v>
      </c>
      <c r="T78" s="190"/>
      <c r="U78" s="191"/>
      <c r="V78" s="188" t="s">
        <v>10</v>
      </c>
      <c r="W78" s="189"/>
      <c r="X78" s="56"/>
      <c r="Y78" s="192" t="s">
        <v>9</v>
      </c>
      <c r="Z78" s="193"/>
      <c r="AA78" s="192" t="s">
        <v>25</v>
      </c>
      <c r="AB78" s="193"/>
      <c r="AC78" s="192" t="s">
        <v>31</v>
      </c>
      <c r="AD78" s="194"/>
      <c r="AE78" s="194"/>
      <c r="AF78" s="194"/>
      <c r="AG78" s="194"/>
      <c r="AH78" s="194"/>
      <c r="AI78" s="193"/>
      <c r="AJ78" s="192" t="s">
        <v>26</v>
      </c>
      <c r="AK78" s="194"/>
      <c r="AL78" s="193"/>
      <c r="AM78" s="192" t="s">
        <v>27</v>
      </c>
      <c r="AN78" s="194"/>
      <c r="AO78" s="193"/>
      <c r="AP78" s="192" t="s">
        <v>28</v>
      </c>
      <c r="AQ78" s="194"/>
      <c r="AR78" s="193"/>
      <c r="AS78" s="192" t="s">
        <v>10</v>
      </c>
      <c r="AT78" s="199"/>
      <c r="AU78" s="52"/>
    </row>
    <row r="79" spans="1:47">
      <c r="A79" s="51"/>
      <c r="B79" s="176">
        <f t="shared" ref="B79:E79" si="25">IF(B21=0,"",B21)</f>
        <v>1</v>
      </c>
      <c r="C79" s="178" t="str">
        <f t="shared" si="25"/>
        <v/>
      </c>
      <c r="D79" s="197" t="str">
        <f t="shared" si="25"/>
        <v>2A08-121-00</v>
      </c>
      <c r="E79" s="198" t="str">
        <f t="shared" si="25"/>
        <v/>
      </c>
      <c r="F79" s="173" t="str">
        <f>IF(F21=0,"",F21)</f>
        <v>SHAFT 10X6.9XM10X121/165</v>
      </c>
      <c r="G79" s="174"/>
      <c r="H79" s="174"/>
      <c r="I79" s="174"/>
      <c r="J79" s="174"/>
      <c r="K79" s="174"/>
      <c r="L79" s="175"/>
      <c r="M79" s="108">
        <f>IF(M21=0,"",M21)</f>
        <v>600</v>
      </c>
      <c r="N79" s="109"/>
      <c r="O79" s="110"/>
      <c r="P79" s="200" t="str">
        <f>IF(P21=0,"",P21)</f>
        <v>PCS.</v>
      </c>
      <c r="Q79" s="201"/>
      <c r="R79" s="202"/>
      <c r="S79" s="179">
        <f>IF(S21=0,"",S21)</f>
        <v>24.8</v>
      </c>
      <c r="T79" s="180"/>
      <c r="U79" s="181"/>
      <c r="V79" s="182">
        <f>IF(V21=0,"",V21)</f>
        <v>14880</v>
      </c>
      <c r="W79" s="183"/>
      <c r="X79" s="51"/>
      <c r="Y79" s="176">
        <f>IF(B79=0,"",B79)</f>
        <v>1</v>
      </c>
      <c r="Z79" s="178"/>
      <c r="AA79" s="176" t="str">
        <f>IF(D79=0,"",D79)</f>
        <v>2A08-121-00</v>
      </c>
      <c r="AB79" s="178"/>
      <c r="AC79" s="173" t="str">
        <f>IF(F79=0,"",F79)</f>
        <v>SHAFT 10X6.9XM10X121/165</v>
      </c>
      <c r="AD79" s="174"/>
      <c r="AE79" s="174"/>
      <c r="AF79" s="174"/>
      <c r="AG79" s="174"/>
      <c r="AH79" s="174"/>
      <c r="AI79" s="175"/>
      <c r="AJ79" s="108">
        <f>IF(M79=0,"",M79)</f>
        <v>600</v>
      </c>
      <c r="AK79" s="109"/>
      <c r="AL79" s="110"/>
      <c r="AM79" s="176" t="str">
        <f>IF(P79=0,"",P79)</f>
        <v>PCS.</v>
      </c>
      <c r="AN79" s="177"/>
      <c r="AO79" s="178"/>
      <c r="AP79" s="179">
        <f>IF(S79=0,"",S79)</f>
        <v>24.8</v>
      </c>
      <c r="AQ79" s="180"/>
      <c r="AR79" s="181"/>
      <c r="AS79" s="182">
        <f>IF(V79=0,"",V79)</f>
        <v>14880</v>
      </c>
      <c r="AT79" s="183"/>
      <c r="AU79" s="52"/>
    </row>
    <row r="80" spans="1:47">
      <c r="A80" s="51"/>
      <c r="B80" s="95">
        <f t="shared" ref="B80:F80" si="26">IF(B22=0,"",B22)</f>
        <v>2</v>
      </c>
      <c r="C80" s="96" t="str">
        <f t="shared" si="26"/>
        <v/>
      </c>
      <c r="D80" s="195" t="str">
        <f t="shared" si="26"/>
        <v>2A09-106-01</v>
      </c>
      <c r="E80" s="196" t="str">
        <f t="shared" si="26"/>
        <v/>
      </c>
      <c r="F80" s="105" t="str">
        <f t="shared" si="26"/>
        <v>SHAFT 10X6.9XM10X106/150</v>
      </c>
      <c r="G80" s="106"/>
      <c r="H80" s="106"/>
      <c r="I80" s="106"/>
      <c r="J80" s="106"/>
      <c r="K80" s="106"/>
      <c r="L80" s="107"/>
      <c r="M80" s="108">
        <f t="shared" ref="M80:M99" si="27">IF(M22=0,"",M22)</f>
        <v>40.5</v>
      </c>
      <c r="N80" s="109"/>
      <c r="O80" s="110"/>
      <c r="P80" s="97" t="str">
        <f t="shared" ref="P80:P99" si="28">IF(P22=0,"",P22)</f>
        <v>PCS.</v>
      </c>
      <c r="Q80" s="98"/>
      <c r="R80" s="99"/>
      <c r="S80" s="100">
        <f t="shared" ref="S80:S99" si="29">IF(S22=0,"",S22)</f>
        <v>25.3</v>
      </c>
      <c r="T80" s="101"/>
      <c r="U80" s="102"/>
      <c r="V80" s="103">
        <f t="shared" ref="V80:V99" si="30">IF(V22=0,"",V22)</f>
        <v>1024.6500000000001</v>
      </c>
      <c r="W80" s="104"/>
      <c r="X80" s="51"/>
      <c r="Y80" s="95">
        <f t="shared" ref="Y80:Y99" si="31">IF(B80=0,"",B80)</f>
        <v>2</v>
      </c>
      <c r="Z80" s="96"/>
      <c r="AA80" s="95" t="str">
        <f t="shared" ref="AA80:AA99" si="32">IF(D80=0,"",D80)</f>
        <v>2A09-106-01</v>
      </c>
      <c r="AB80" s="96"/>
      <c r="AC80" s="105" t="str">
        <f t="shared" ref="AC80:AC99" si="33">IF(F80=0,"",F80)</f>
        <v>SHAFT 10X6.9XM10X106/150</v>
      </c>
      <c r="AD80" s="106"/>
      <c r="AE80" s="106"/>
      <c r="AF80" s="106"/>
      <c r="AG80" s="106"/>
      <c r="AH80" s="106"/>
      <c r="AI80" s="107"/>
      <c r="AJ80" s="108">
        <f t="shared" ref="AJ80:AJ99" si="34">IF(M80=0,"",M80)</f>
        <v>40.5</v>
      </c>
      <c r="AK80" s="109"/>
      <c r="AL80" s="110"/>
      <c r="AM80" s="95" t="str">
        <f t="shared" ref="AM80:AM99" si="35">IF(P80=0,"",P80)</f>
        <v>PCS.</v>
      </c>
      <c r="AN80" s="172"/>
      <c r="AO80" s="96"/>
      <c r="AP80" s="100">
        <f t="shared" ref="AP80:AP99" si="36">IF(S80=0,"",S80)</f>
        <v>25.3</v>
      </c>
      <c r="AQ80" s="101"/>
      <c r="AR80" s="102"/>
      <c r="AS80" s="103">
        <f t="shared" ref="AS80:AS99" si="37">IF(V80=0,"",V80)</f>
        <v>1024.6500000000001</v>
      </c>
      <c r="AT80" s="104"/>
      <c r="AU80" s="52"/>
    </row>
    <row r="81" spans="1:47">
      <c r="A81" s="51"/>
      <c r="B81" s="95" t="str">
        <f t="shared" ref="B81:F81" si="38">IF(B23=0,"",B23)</f>
        <v/>
      </c>
      <c r="C81" s="96" t="str">
        <f t="shared" si="38"/>
        <v/>
      </c>
      <c r="D81" s="95" t="str">
        <f t="shared" si="38"/>
        <v/>
      </c>
      <c r="E81" s="96" t="str">
        <f t="shared" si="38"/>
        <v/>
      </c>
      <c r="F81" s="105" t="str">
        <f t="shared" si="38"/>
        <v/>
      </c>
      <c r="G81" s="106"/>
      <c r="H81" s="106"/>
      <c r="I81" s="106"/>
      <c r="J81" s="106"/>
      <c r="K81" s="106"/>
      <c r="L81" s="107"/>
      <c r="M81" s="108" t="str">
        <f t="shared" si="27"/>
        <v/>
      </c>
      <c r="N81" s="109"/>
      <c r="O81" s="110"/>
      <c r="P81" s="97" t="str">
        <f t="shared" si="28"/>
        <v/>
      </c>
      <c r="Q81" s="98"/>
      <c r="R81" s="99"/>
      <c r="S81" s="100" t="str">
        <f t="shared" si="29"/>
        <v/>
      </c>
      <c r="T81" s="101"/>
      <c r="U81" s="102"/>
      <c r="V81" s="103" t="str">
        <f t="shared" si="30"/>
        <v/>
      </c>
      <c r="W81" s="104"/>
      <c r="X81" s="51"/>
      <c r="Y81" s="95" t="str">
        <f t="shared" si="31"/>
        <v/>
      </c>
      <c r="Z81" s="96"/>
      <c r="AA81" s="95" t="str">
        <f t="shared" si="32"/>
        <v/>
      </c>
      <c r="AB81" s="96"/>
      <c r="AC81" s="105" t="str">
        <f t="shared" si="33"/>
        <v/>
      </c>
      <c r="AD81" s="106"/>
      <c r="AE81" s="106"/>
      <c r="AF81" s="106"/>
      <c r="AG81" s="106"/>
      <c r="AH81" s="106"/>
      <c r="AI81" s="107"/>
      <c r="AJ81" s="108" t="str">
        <f t="shared" si="34"/>
        <v/>
      </c>
      <c r="AK81" s="109"/>
      <c r="AL81" s="110"/>
      <c r="AM81" s="95" t="str">
        <f t="shared" si="35"/>
        <v/>
      </c>
      <c r="AN81" s="172"/>
      <c r="AO81" s="96"/>
      <c r="AP81" s="100" t="str">
        <f t="shared" si="36"/>
        <v/>
      </c>
      <c r="AQ81" s="101"/>
      <c r="AR81" s="102"/>
      <c r="AS81" s="103" t="str">
        <f t="shared" si="37"/>
        <v/>
      </c>
      <c r="AT81" s="104"/>
      <c r="AU81" s="52"/>
    </row>
    <row r="82" spans="1:47">
      <c r="A82" s="51"/>
      <c r="B82" s="95" t="str">
        <f t="shared" ref="B82:F82" si="39">IF(B24=0,"",B24)</f>
        <v/>
      </c>
      <c r="C82" s="96" t="str">
        <f t="shared" si="39"/>
        <v/>
      </c>
      <c r="D82" s="95" t="str">
        <f t="shared" si="39"/>
        <v/>
      </c>
      <c r="E82" s="96" t="str">
        <f t="shared" si="39"/>
        <v/>
      </c>
      <c r="F82" s="105" t="str">
        <f t="shared" si="39"/>
        <v/>
      </c>
      <c r="G82" s="106"/>
      <c r="H82" s="106"/>
      <c r="I82" s="106"/>
      <c r="J82" s="106"/>
      <c r="K82" s="106"/>
      <c r="L82" s="107"/>
      <c r="M82" s="108" t="str">
        <f t="shared" si="27"/>
        <v/>
      </c>
      <c r="N82" s="109"/>
      <c r="O82" s="110"/>
      <c r="P82" s="97" t="str">
        <f t="shared" si="28"/>
        <v/>
      </c>
      <c r="Q82" s="98"/>
      <c r="R82" s="99"/>
      <c r="S82" s="100" t="str">
        <f t="shared" si="29"/>
        <v/>
      </c>
      <c r="T82" s="101"/>
      <c r="U82" s="102"/>
      <c r="V82" s="103" t="str">
        <f t="shared" si="30"/>
        <v/>
      </c>
      <c r="W82" s="104"/>
      <c r="X82" s="51"/>
      <c r="Y82" s="95" t="str">
        <f t="shared" si="31"/>
        <v/>
      </c>
      <c r="Z82" s="96"/>
      <c r="AA82" s="95" t="str">
        <f t="shared" si="32"/>
        <v/>
      </c>
      <c r="AB82" s="96"/>
      <c r="AC82" s="105" t="str">
        <f t="shared" si="33"/>
        <v/>
      </c>
      <c r="AD82" s="106"/>
      <c r="AE82" s="106"/>
      <c r="AF82" s="106"/>
      <c r="AG82" s="106"/>
      <c r="AH82" s="106"/>
      <c r="AI82" s="107"/>
      <c r="AJ82" s="108" t="str">
        <f t="shared" si="34"/>
        <v/>
      </c>
      <c r="AK82" s="109"/>
      <c r="AL82" s="110"/>
      <c r="AM82" s="95" t="str">
        <f t="shared" si="35"/>
        <v/>
      </c>
      <c r="AN82" s="172"/>
      <c r="AO82" s="96"/>
      <c r="AP82" s="100" t="str">
        <f t="shared" si="36"/>
        <v/>
      </c>
      <c r="AQ82" s="101"/>
      <c r="AR82" s="102"/>
      <c r="AS82" s="103" t="str">
        <f t="shared" si="37"/>
        <v/>
      </c>
      <c r="AT82" s="104"/>
      <c r="AU82" s="52"/>
    </row>
    <row r="83" spans="1:47">
      <c r="A83" s="51"/>
      <c r="B83" s="95" t="str">
        <f t="shared" ref="B83:F83" si="40">IF(B25=0,"",B25)</f>
        <v/>
      </c>
      <c r="C83" s="96" t="str">
        <f t="shared" si="40"/>
        <v/>
      </c>
      <c r="D83" s="95" t="str">
        <f t="shared" si="40"/>
        <v/>
      </c>
      <c r="E83" s="96" t="str">
        <f t="shared" si="40"/>
        <v/>
      </c>
      <c r="F83" s="105" t="str">
        <f t="shared" si="40"/>
        <v/>
      </c>
      <c r="G83" s="106"/>
      <c r="H83" s="106"/>
      <c r="I83" s="106"/>
      <c r="J83" s="106"/>
      <c r="K83" s="106"/>
      <c r="L83" s="107"/>
      <c r="M83" s="108" t="str">
        <f t="shared" si="27"/>
        <v/>
      </c>
      <c r="N83" s="109"/>
      <c r="O83" s="110"/>
      <c r="P83" s="97" t="str">
        <f t="shared" si="28"/>
        <v/>
      </c>
      <c r="Q83" s="98"/>
      <c r="R83" s="99"/>
      <c r="S83" s="100" t="str">
        <f t="shared" si="29"/>
        <v/>
      </c>
      <c r="T83" s="101"/>
      <c r="U83" s="102"/>
      <c r="V83" s="103" t="str">
        <f t="shared" si="30"/>
        <v/>
      </c>
      <c r="W83" s="104"/>
      <c r="X83" s="51"/>
      <c r="Y83" s="95" t="str">
        <f t="shared" si="31"/>
        <v/>
      </c>
      <c r="Z83" s="96"/>
      <c r="AA83" s="95" t="str">
        <f t="shared" si="32"/>
        <v/>
      </c>
      <c r="AB83" s="96"/>
      <c r="AC83" s="105" t="str">
        <f t="shared" si="33"/>
        <v/>
      </c>
      <c r="AD83" s="106"/>
      <c r="AE83" s="106"/>
      <c r="AF83" s="106"/>
      <c r="AG83" s="106"/>
      <c r="AH83" s="106"/>
      <c r="AI83" s="107"/>
      <c r="AJ83" s="108" t="str">
        <f t="shared" si="34"/>
        <v/>
      </c>
      <c r="AK83" s="109"/>
      <c r="AL83" s="110"/>
      <c r="AM83" s="95" t="str">
        <f t="shared" si="35"/>
        <v/>
      </c>
      <c r="AN83" s="172"/>
      <c r="AO83" s="96"/>
      <c r="AP83" s="100" t="str">
        <f t="shared" si="36"/>
        <v/>
      </c>
      <c r="AQ83" s="101"/>
      <c r="AR83" s="102"/>
      <c r="AS83" s="103" t="str">
        <f t="shared" si="37"/>
        <v/>
      </c>
      <c r="AT83" s="104"/>
      <c r="AU83" s="52"/>
    </row>
    <row r="84" spans="1:47">
      <c r="A84" s="51"/>
      <c r="B84" s="95" t="str">
        <f t="shared" ref="B84:F84" si="41">IF(B26=0,"",B26)</f>
        <v/>
      </c>
      <c r="C84" s="96" t="str">
        <f t="shared" si="41"/>
        <v/>
      </c>
      <c r="D84" s="95" t="str">
        <f t="shared" si="41"/>
        <v/>
      </c>
      <c r="E84" s="96" t="str">
        <f t="shared" si="41"/>
        <v/>
      </c>
      <c r="F84" s="105" t="str">
        <f t="shared" si="41"/>
        <v/>
      </c>
      <c r="G84" s="106"/>
      <c r="H84" s="106"/>
      <c r="I84" s="106"/>
      <c r="J84" s="106"/>
      <c r="K84" s="106"/>
      <c r="L84" s="107"/>
      <c r="M84" s="108" t="str">
        <f t="shared" si="27"/>
        <v/>
      </c>
      <c r="N84" s="109"/>
      <c r="O84" s="110"/>
      <c r="P84" s="97" t="str">
        <f t="shared" si="28"/>
        <v/>
      </c>
      <c r="Q84" s="98"/>
      <c r="R84" s="99"/>
      <c r="S84" s="100" t="str">
        <f t="shared" si="29"/>
        <v/>
      </c>
      <c r="T84" s="101"/>
      <c r="U84" s="102"/>
      <c r="V84" s="103" t="str">
        <f t="shared" si="30"/>
        <v/>
      </c>
      <c r="W84" s="104"/>
      <c r="X84" s="51"/>
      <c r="Y84" s="95" t="str">
        <f t="shared" si="31"/>
        <v/>
      </c>
      <c r="Z84" s="96"/>
      <c r="AA84" s="95" t="str">
        <f t="shared" si="32"/>
        <v/>
      </c>
      <c r="AB84" s="96"/>
      <c r="AC84" s="105" t="str">
        <f t="shared" si="33"/>
        <v/>
      </c>
      <c r="AD84" s="106"/>
      <c r="AE84" s="106"/>
      <c r="AF84" s="106"/>
      <c r="AG84" s="106"/>
      <c r="AH84" s="106"/>
      <c r="AI84" s="107"/>
      <c r="AJ84" s="108" t="str">
        <f t="shared" si="34"/>
        <v/>
      </c>
      <c r="AK84" s="109"/>
      <c r="AL84" s="110"/>
      <c r="AM84" s="95" t="str">
        <f t="shared" si="35"/>
        <v/>
      </c>
      <c r="AN84" s="172"/>
      <c r="AO84" s="96"/>
      <c r="AP84" s="100" t="str">
        <f t="shared" si="36"/>
        <v/>
      </c>
      <c r="AQ84" s="101"/>
      <c r="AR84" s="102"/>
      <c r="AS84" s="103" t="str">
        <f t="shared" si="37"/>
        <v/>
      </c>
      <c r="AT84" s="104"/>
      <c r="AU84" s="52"/>
    </row>
    <row r="85" spans="1:47">
      <c r="A85" s="51"/>
      <c r="B85" s="95" t="str">
        <f t="shared" ref="B85:F85" si="42">IF(B27=0,"",B27)</f>
        <v/>
      </c>
      <c r="C85" s="96" t="str">
        <f t="shared" si="42"/>
        <v/>
      </c>
      <c r="D85" s="95" t="str">
        <f t="shared" si="42"/>
        <v/>
      </c>
      <c r="E85" s="96" t="str">
        <f t="shared" si="42"/>
        <v/>
      </c>
      <c r="F85" s="105" t="str">
        <f t="shared" si="42"/>
        <v/>
      </c>
      <c r="G85" s="106"/>
      <c r="H85" s="106"/>
      <c r="I85" s="106"/>
      <c r="J85" s="106"/>
      <c r="K85" s="106"/>
      <c r="L85" s="107"/>
      <c r="M85" s="108" t="str">
        <f t="shared" si="27"/>
        <v/>
      </c>
      <c r="N85" s="109"/>
      <c r="O85" s="110"/>
      <c r="P85" s="97" t="str">
        <f t="shared" si="28"/>
        <v/>
      </c>
      <c r="Q85" s="98"/>
      <c r="R85" s="99"/>
      <c r="S85" s="100" t="str">
        <f t="shared" si="29"/>
        <v/>
      </c>
      <c r="T85" s="101"/>
      <c r="U85" s="102"/>
      <c r="V85" s="103" t="str">
        <f t="shared" si="30"/>
        <v/>
      </c>
      <c r="W85" s="104"/>
      <c r="X85" s="51"/>
      <c r="Y85" s="95" t="str">
        <f t="shared" si="31"/>
        <v/>
      </c>
      <c r="Z85" s="96"/>
      <c r="AA85" s="95" t="str">
        <f t="shared" si="32"/>
        <v/>
      </c>
      <c r="AB85" s="96"/>
      <c r="AC85" s="105" t="str">
        <f t="shared" si="33"/>
        <v/>
      </c>
      <c r="AD85" s="106"/>
      <c r="AE85" s="106"/>
      <c r="AF85" s="106"/>
      <c r="AG85" s="106"/>
      <c r="AH85" s="106"/>
      <c r="AI85" s="107"/>
      <c r="AJ85" s="108" t="str">
        <f t="shared" si="34"/>
        <v/>
      </c>
      <c r="AK85" s="109"/>
      <c r="AL85" s="110"/>
      <c r="AM85" s="95" t="str">
        <f t="shared" si="35"/>
        <v/>
      </c>
      <c r="AN85" s="172"/>
      <c r="AO85" s="96"/>
      <c r="AP85" s="100" t="str">
        <f t="shared" si="36"/>
        <v/>
      </c>
      <c r="AQ85" s="101"/>
      <c r="AR85" s="102"/>
      <c r="AS85" s="103" t="str">
        <f t="shared" si="37"/>
        <v/>
      </c>
      <c r="AT85" s="104"/>
      <c r="AU85" s="52"/>
    </row>
    <row r="86" spans="1:47">
      <c r="A86" s="51"/>
      <c r="B86" s="95" t="str">
        <f t="shared" ref="B86:F86" si="43">IF(B28=0,"",B28)</f>
        <v/>
      </c>
      <c r="C86" s="96" t="str">
        <f t="shared" si="43"/>
        <v/>
      </c>
      <c r="D86" s="95" t="str">
        <f t="shared" si="43"/>
        <v/>
      </c>
      <c r="E86" s="96" t="str">
        <f t="shared" si="43"/>
        <v/>
      </c>
      <c r="F86" s="105" t="str">
        <f t="shared" si="43"/>
        <v/>
      </c>
      <c r="G86" s="106"/>
      <c r="H86" s="106"/>
      <c r="I86" s="106"/>
      <c r="J86" s="106"/>
      <c r="K86" s="106"/>
      <c r="L86" s="107"/>
      <c r="M86" s="108" t="str">
        <f t="shared" si="27"/>
        <v/>
      </c>
      <c r="N86" s="109"/>
      <c r="O86" s="110"/>
      <c r="P86" s="97" t="str">
        <f t="shared" si="28"/>
        <v/>
      </c>
      <c r="Q86" s="98"/>
      <c r="R86" s="99"/>
      <c r="S86" s="100" t="str">
        <f t="shared" si="29"/>
        <v/>
      </c>
      <c r="T86" s="101"/>
      <c r="U86" s="102"/>
      <c r="V86" s="103" t="str">
        <f t="shared" si="30"/>
        <v/>
      </c>
      <c r="W86" s="104"/>
      <c r="X86" s="51"/>
      <c r="Y86" s="95" t="str">
        <f t="shared" si="31"/>
        <v/>
      </c>
      <c r="Z86" s="96"/>
      <c r="AA86" s="95" t="str">
        <f t="shared" si="32"/>
        <v/>
      </c>
      <c r="AB86" s="96"/>
      <c r="AC86" s="105" t="str">
        <f t="shared" si="33"/>
        <v/>
      </c>
      <c r="AD86" s="106"/>
      <c r="AE86" s="106"/>
      <c r="AF86" s="106"/>
      <c r="AG86" s="106"/>
      <c r="AH86" s="106"/>
      <c r="AI86" s="107"/>
      <c r="AJ86" s="108" t="str">
        <f t="shared" si="34"/>
        <v/>
      </c>
      <c r="AK86" s="109"/>
      <c r="AL86" s="110"/>
      <c r="AM86" s="95" t="str">
        <f t="shared" si="35"/>
        <v/>
      </c>
      <c r="AN86" s="172"/>
      <c r="AO86" s="96"/>
      <c r="AP86" s="100" t="str">
        <f t="shared" si="36"/>
        <v/>
      </c>
      <c r="AQ86" s="101"/>
      <c r="AR86" s="102"/>
      <c r="AS86" s="103" t="str">
        <f t="shared" si="37"/>
        <v/>
      </c>
      <c r="AT86" s="104"/>
      <c r="AU86" s="52"/>
    </row>
    <row r="87" spans="1:47">
      <c r="A87" s="51"/>
      <c r="B87" s="95" t="str">
        <f t="shared" ref="B87:F87" si="44">IF(B29=0,"",B29)</f>
        <v/>
      </c>
      <c r="C87" s="96" t="str">
        <f t="shared" si="44"/>
        <v/>
      </c>
      <c r="D87" s="95" t="str">
        <f t="shared" si="44"/>
        <v/>
      </c>
      <c r="E87" s="96" t="str">
        <f t="shared" si="44"/>
        <v/>
      </c>
      <c r="F87" s="105" t="str">
        <f t="shared" si="44"/>
        <v/>
      </c>
      <c r="G87" s="106"/>
      <c r="H87" s="106"/>
      <c r="I87" s="106"/>
      <c r="J87" s="106"/>
      <c r="K87" s="106"/>
      <c r="L87" s="107"/>
      <c r="M87" s="108" t="str">
        <f t="shared" si="27"/>
        <v/>
      </c>
      <c r="N87" s="109"/>
      <c r="O87" s="110"/>
      <c r="P87" s="97" t="str">
        <f t="shared" si="28"/>
        <v/>
      </c>
      <c r="Q87" s="98"/>
      <c r="R87" s="99"/>
      <c r="S87" s="100" t="str">
        <f t="shared" si="29"/>
        <v/>
      </c>
      <c r="T87" s="101"/>
      <c r="U87" s="102"/>
      <c r="V87" s="103" t="str">
        <f t="shared" si="30"/>
        <v/>
      </c>
      <c r="W87" s="104"/>
      <c r="X87" s="51"/>
      <c r="Y87" s="95" t="str">
        <f t="shared" si="31"/>
        <v/>
      </c>
      <c r="Z87" s="96"/>
      <c r="AA87" s="95" t="str">
        <f t="shared" si="32"/>
        <v/>
      </c>
      <c r="AB87" s="96"/>
      <c r="AC87" s="105" t="str">
        <f t="shared" si="33"/>
        <v/>
      </c>
      <c r="AD87" s="106"/>
      <c r="AE87" s="106"/>
      <c r="AF87" s="106"/>
      <c r="AG87" s="106"/>
      <c r="AH87" s="106"/>
      <c r="AI87" s="107"/>
      <c r="AJ87" s="108" t="str">
        <f t="shared" si="34"/>
        <v/>
      </c>
      <c r="AK87" s="109"/>
      <c r="AL87" s="110"/>
      <c r="AM87" s="95" t="str">
        <f t="shared" si="35"/>
        <v/>
      </c>
      <c r="AN87" s="172"/>
      <c r="AO87" s="96"/>
      <c r="AP87" s="100" t="str">
        <f t="shared" si="36"/>
        <v/>
      </c>
      <c r="AQ87" s="101"/>
      <c r="AR87" s="102"/>
      <c r="AS87" s="103" t="str">
        <f t="shared" si="37"/>
        <v/>
      </c>
      <c r="AT87" s="104"/>
      <c r="AU87" s="52"/>
    </row>
    <row r="88" spans="1:47">
      <c r="A88" s="51"/>
      <c r="B88" s="95" t="str">
        <f t="shared" ref="B88:F88" si="45">IF(B30=0,"",B30)</f>
        <v/>
      </c>
      <c r="C88" s="96" t="str">
        <f t="shared" si="45"/>
        <v/>
      </c>
      <c r="D88" s="95" t="str">
        <f t="shared" si="45"/>
        <v/>
      </c>
      <c r="E88" s="96" t="str">
        <f t="shared" si="45"/>
        <v/>
      </c>
      <c r="F88" s="105" t="str">
        <f t="shared" si="45"/>
        <v/>
      </c>
      <c r="G88" s="106"/>
      <c r="H88" s="106"/>
      <c r="I88" s="106"/>
      <c r="J88" s="106"/>
      <c r="K88" s="106"/>
      <c r="L88" s="107"/>
      <c r="M88" s="108" t="str">
        <f t="shared" si="27"/>
        <v/>
      </c>
      <c r="N88" s="109"/>
      <c r="O88" s="110"/>
      <c r="P88" s="97" t="str">
        <f t="shared" si="28"/>
        <v/>
      </c>
      <c r="Q88" s="98"/>
      <c r="R88" s="99"/>
      <c r="S88" s="100" t="str">
        <f t="shared" si="29"/>
        <v/>
      </c>
      <c r="T88" s="101"/>
      <c r="U88" s="102"/>
      <c r="V88" s="103" t="str">
        <f t="shared" si="30"/>
        <v/>
      </c>
      <c r="W88" s="104"/>
      <c r="X88" s="51"/>
      <c r="Y88" s="95" t="str">
        <f t="shared" si="31"/>
        <v/>
      </c>
      <c r="Z88" s="96"/>
      <c r="AA88" s="95" t="str">
        <f t="shared" si="32"/>
        <v/>
      </c>
      <c r="AB88" s="96"/>
      <c r="AC88" s="105" t="str">
        <f t="shared" si="33"/>
        <v/>
      </c>
      <c r="AD88" s="106"/>
      <c r="AE88" s="106"/>
      <c r="AF88" s="106"/>
      <c r="AG88" s="106"/>
      <c r="AH88" s="106"/>
      <c r="AI88" s="107"/>
      <c r="AJ88" s="108" t="str">
        <f t="shared" si="34"/>
        <v/>
      </c>
      <c r="AK88" s="109"/>
      <c r="AL88" s="110"/>
      <c r="AM88" s="95" t="str">
        <f t="shared" si="35"/>
        <v/>
      </c>
      <c r="AN88" s="172"/>
      <c r="AO88" s="96"/>
      <c r="AP88" s="100" t="str">
        <f t="shared" si="36"/>
        <v/>
      </c>
      <c r="AQ88" s="101"/>
      <c r="AR88" s="102"/>
      <c r="AS88" s="103" t="str">
        <f t="shared" si="37"/>
        <v/>
      </c>
      <c r="AT88" s="104"/>
      <c r="AU88" s="52"/>
    </row>
    <row r="89" spans="1:47">
      <c r="A89" s="51"/>
      <c r="B89" s="95" t="str">
        <f t="shared" ref="B89:F89" si="46">IF(B31=0,"",B31)</f>
        <v/>
      </c>
      <c r="C89" s="96" t="str">
        <f t="shared" si="46"/>
        <v/>
      </c>
      <c r="D89" s="95" t="str">
        <f t="shared" si="46"/>
        <v/>
      </c>
      <c r="E89" s="96" t="str">
        <f t="shared" si="46"/>
        <v/>
      </c>
      <c r="F89" s="105" t="str">
        <f t="shared" si="46"/>
        <v/>
      </c>
      <c r="G89" s="106"/>
      <c r="H89" s="106"/>
      <c r="I89" s="106"/>
      <c r="J89" s="106"/>
      <c r="K89" s="106"/>
      <c r="L89" s="107"/>
      <c r="M89" s="108" t="str">
        <f t="shared" si="27"/>
        <v/>
      </c>
      <c r="N89" s="109"/>
      <c r="O89" s="110"/>
      <c r="P89" s="97" t="str">
        <f t="shared" si="28"/>
        <v/>
      </c>
      <c r="Q89" s="98"/>
      <c r="R89" s="99"/>
      <c r="S89" s="100" t="str">
        <f t="shared" si="29"/>
        <v/>
      </c>
      <c r="T89" s="101"/>
      <c r="U89" s="102"/>
      <c r="V89" s="103" t="str">
        <f t="shared" si="30"/>
        <v/>
      </c>
      <c r="W89" s="104"/>
      <c r="X89" s="51"/>
      <c r="Y89" s="95" t="str">
        <f t="shared" si="31"/>
        <v/>
      </c>
      <c r="Z89" s="96"/>
      <c r="AA89" s="95" t="str">
        <f t="shared" si="32"/>
        <v/>
      </c>
      <c r="AB89" s="96"/>
      <c r="AC89" s="105" t="str">
        <f t="shared" si="33"/>
        <v/>
      </c>
      <c r="AD89" s="106"/>
      <c r="AE89" s="106"/>
      <c r="AF89" s="106"/>
      <c r="AG89" s="106"/>
      <c r="AH89" s="106"/>
      <c r="AI89" s="107"/>
      <c r="AJ89" s="108" t="str">
        <f t="shared" si="34"/>
        <v/>
      </c>
      <c r="AK89" s="109"/>
      <c r="AL89" s="110"/>
      <c r="AM89" s="95" t="str">
        <f t="shared" si="35"/>
        <v/>
      </c>
      <c r="AN89" s="172"/>
      <c r="AO89" s="96"/>
      <c r="AP89" s="100" t="str">
        <f t="shared" si="36"/>
        <v/>
      </c>
      <c r="AQ89" s="101"/>
      <c r="AR89" s="102"/>
      <c r="AS89" s="103" t="str">
        <f t="shared" si="37"/>
        <v/>
      </c>
      <c r="AT89" s="104"/>
      <c r="AU89" s="52"/>
    </row>
    <row r="90" spans="1:47">
      <c r="A90" s="51"/>
      <c r="B90" s="95" t="str">
        <f t="shared" ref="B90:F90" si="47">IF(B32=0,"",B32)</f>
        <v/>
      </c>
      <c r="C90" s="96" t="str">
        <f t="shared" si="47"/>
        <v/>
      </c>
      <c r="D90" s="95" t="str">
        <f t="shared" si="47"/>
        <v/>
      </c>
      <c r="E90" s="96" t="str">
        <f t="shared" si="47"/>
        <v/>
      </c>
      <c r="F90" s="105" t="str">
        <f t="shared" si="47"/>
        <v/>
      </c>
      <c r="G90" s="106"/>
      <c r="H90" s="106"/>
      <c r="I90" s="106"/>
      <c r="J90" s="106"/>
      <c r="K90" s="106"/>
      <c r="L90" s="107"/>
      <c r="M90" s="108" t="str">
        <f t="shared" si="27"/>
        <v/>
      </c>
      <c r="N90" s="109"/>
      <c r="O90" s="110"/>
      <c r="P90" s="97" t="str">
        <f t="shared" si="28"/>
        <v/>
      </c>
      <c r="Q90" s="98"/>
      <c r="R90" s="99"/>
      <c r="S90" s="100" t="str">
        <f t="shared" si="29"/>
        <v/>
      </c>
      <c r="T90" s="101"/>
      <c r="U90" s="102"/>
      <c r="V90" s="103" t="str">
        <f t="shared" si="30"/>
        <v/>
      </c>
      <c r="W90" s="104"/>
      <c r="X90" s="51"/>
      <c r="Y90" s="95" t="str">
        <f t="shared" si="31"/>
        <v/>
      </c>
      <c r="Z90" s="96"/>
      <c r="AA90" s="95" t="str">
        <f t="shared" si="32"/>
        <v/>
      </c>
      <c r="AB90" s="96"/>
      <c r="AC90" s="105" t="str">
        <f t="shared" si="33"/>
        <v/>
      </c>
      <c r="AD90" s="106"/>
      <c r="AE90" s="106"/>
      <c r="AF90" s="106"/>
      <c r="AG90" s="106"/>
      <c r="AH90" s="106"/>
      <c r="AI90" s="107"/>
      <c r="AJ90" s="108" t="str">
        <f t="shared" si="34"/>
        <v/>
      </c>
      <c r="AK90" s="109"/>
      <c r="AL90" s="110"/>
      <c r="AM90" s="95" t="str">
        <f t="shared" si="35"/>
        <v/>
      </c>
      <c r="AN90" s="172"/>
      <c r="AO90" s="96"/>
      <c r="AP90" s="100" t="str">
        <f t="shared" si="36"/>
        <v/>
      </c>
      <c r="AQ90" s="101"/>
      <c r="AR90" s="102"/>
      <c r="AS90" s="103" t="str">
        <f t="shared" si="37"/>
        <v/>
      </c>
      <c r="AT90" s="104"/>
      <c r="AU90" s="52"/>
    </row>
    <row r="91" spans="1:47">
      <c r="A91" s="51"/>
      <c r="B91" s="95" t="str">
        <f t="shared" ref="B91:F91" si="48">IF(B33=0,"",B33)</f>
        <v/>
      </c>
      <c r="C91" s="96" t="str">
        <f t="shared" si="48"/>
        <v/>
      </c>
      <c r="D91" s="95" t="str">
        <f t="shared" si="48"/>
        <v/>
      </c>
      <c r="E91" s="96" t="str">
        <f t="shared" si="48"/>
        <v/>
      </c>
      <c r="F91" s="105" t="str">
        <f t="shared" si="48"/>
        <v/>
      </c>
      <c r="G91" s="106"/>
      <c r="H91" s="106"/>
      <c r="I91" s="106"/>
      <c r="J91" s="106"/>
      <c r="K91" s="106"/>
      <c r="L91" s="107"/>
      <c r="M91" s="108" t="str">
        <f t="shared" si="27"/>
        <v/>
      </c>
      <c r="N91" s="109"/>
      <c r="O91" s="110"/>
      <c r="P91" s="97" t="str">
        <f t="shared" si="28"/>
        <v/>
      </c>
      <c r="Q91" s="98"/>
      <c r="R91" s="99"/>
      <c r="S91" s="100" t="str">
        <f t="shared" si="29"/>
        <v/>
      </c>
      <c r="T91" s="101"/>
      <c r="U91" s="102"/>
      <c r="V91" s="103" t="str">
        <f t="shared" si="30"/>
        <v/>
      </c>
      <c r="W91" s="104"/>
      <c r="X91" s="51"/>
      <c r="Y91" s="95" t="str">
        <f t="shared" si="31"/>
        <v/>
      </c>
      <c r="Z91" s="96"/>
      <c r="AA91" s="95" t="str">
        <f t="shared" si="32"/>
        <v/>
      </c>
      <c r="AB91" s="96"/>
      <c r="AC91" s="105" t="str">
        <f t="shared" si="33"/>
        <v/>
      </c>
      <c r="AD91" s="106"/>
      <c r="AE91" s="106"/>
      <c r="AF91" s="106"/>
      <c r="AG91" s="106"/>
      <c r="AH91" s="106"/>
      <c r="AI91" s="107"/>
      <c r="AJ91" s="108" t="str">
        <f t="shared" si="34"/>
        <v/>
      </c>
      <c r="AK91" s="109"/>
      <c r="AL91" s="110"/>
      <c r="AM91" s="95" t="str">
        <f t="shared" si="35"/>
        <v/>
      </c>
      <c r="AN91" s="172"/>
      <c r="AO91" s="96"/>
      <c r="AP91" s="100" t="str">
        <f t="shared" si="36"/>
        <v/>
      </c>
      <c r="AQ91" s="101"/>
      <c r="AR91" s="102"/>
      <c r="AS91" s="103" t="str">
        <f t="shared" si="37"/>
        <v/>
      </c>
      <c r="AT91" s="104"/>
      <c r="AU91" s="52"/>
    </row>
    <row r="92" spans="1:47">
      <c r="A92" s="51"/>
      <c r="B92" s="95" t="str">
        <f t="shared" ref="B92:F92" si="49">IF(B34=0,"",B34)</f>
        <v/>
      </c>
      <c r="C92" s="96" t="str">
        <f t="shared" si="49"/>
        <v/>
      </c>
      <c r="D92" s="95" t="str">
        <f t="shared" si="49"/>
        <v/>
      </c>
      <c r="E92" s="96" t="str">
        <f t="shared" si="49"/>
        <v/>
      </c>
      <c r="F92" s="105" t="str">
        <f t="shared" si="49"/>
        <v/>
      </c>
      <c r="G92" s="106"/>
      <c r="H92" s="106"/>
      <c r="I92" s="106"/>
      <c r="J92" s="106"/>
      <c r="K92" s="106"/>
      <c r="L92" s="107"/>
      <c r="M92" s="108" t="str">
        <f t="shared" si="27"/>
        <v/>
      </c>
      <c r="N92" s="109"/>
      <c r="O92" s="110"/>
      <c r="P92" s="97" t="str">
        <f t="shared" si="28"/>
        <v/>
      </c>
      <c r="Q92" s="98"/>
      <c r="R92" s="99"/>
      <c r="S92" s="100" t="str">
        <f t="shared" si="29"/>
        <v/>
      </c>
      <c r="T92" s="101"/>
      <c r="U92" s="102"/>
      <c r="V92" s="103" t="str">
        <f t="shared" si="30"/>
        <v/>
      </c>
      <c r="W92" s="104"/>
      <c r="X92" s="51"/>
      <c r="Y92" s="95" t="str">
        <f t="shared" si="31"/>
        <v/>
      </c>
      <c r="Z92" s="96"/>
      <c r="AA92" s="95" t="str">
        <f t="shared" si="32"/>
        <v/>
      </c>
      <c r="AB92" s="96"/>
      <c r="AC92" s="105" t="str">
        <f t="shared" si="33"/>
        <v/>
      </c>
      <c r="AD92" s="106"/>
      <c r="AE92" s="106"/>
      <c r="AF92" s="106"/>
      <c r="AG92" s="106"/>
      <c r="AH92" s="106"/>
      <c r="AI92" s="107"/>
      <c r="AJ92" s="108" t="str">
        <f t="shared" si="34"/>
        <v/>
      </c>
      <c r="AK92" s="109"/>
      <c r="AL92" s="110"/>
      <c r="AM92" s="95" t="str">
        <f t="shared" si="35"/>
        <v/>
      </c>
      <c r="AN92" s="172"/>
      <c r="AO92" s="96"/>
      <c r="AP92" s="100" t="str">
        <f t="shared" si="36"/>
        <v/>
      </c>
      <c r="AQ92" s="101"/>
      <c r="AR92" s="102"/>
      <c r="AS92" s="103" t="str">
        <f t="shared" si="37"/>
        <v/>
      </c>
      <c r="AT92" s="104"/>
      <c r="AU92" s="52"/>
    </row>
    <row r="93" spans="1:47">
      <c r="A93" s="51"/>
      <c r="B93" s="95" t="str">
        <f t="shared" ref="B93:F93" si="50">IF(B35=0,"",B35)</f>
        <v/>
      </c>
      <c r="C93" s="96" t="str">
        <f t="shared" si="50"/>
        <v/>
      </c>
      <c r="D93" s="95" t="str">
        <f t="shared" si="50"/>
        <v/>
      </c>
      <c r="E93" s="96" t="str">
        <f t="shared" si="50"/>
        <v/>
      </c>
      <c r="F93" s="105" t="str">
        <f t="shared" si="50"/>
        <v/>
      </c>
      <c r="G93" s="106"/>
      <c r="H93" s="106"/>
      <c r="I93" s="106"/>
      <c r="J93" s="106"/>
      <c r="K93" s="106"/>
      <c r="L93" s="107"/>
      <c r="M93" s="108" t="str">
        <f t="shared" si="27"/>
        <v/>
      </c>
      <c r="N93" s="109"/>
      <c r="O93" s="110"/>
      <c r="P93" s="97" t="str">
        <f t="shared" si="28"/>
        <v/>
      </c>
      <c r="Q93" s="98"/>
      <c r="R93" s="99"/>
      <c r="S93" s="100" t="str">
        <f t="shared" si="29"/>
        <v/>
      </c>
      <c r="T93" s="101"/>
      <c r="U93" s="102"/>
      <c r="V93" s="103" t="str">
        <f t="shared" si="30"/>
        <v/>
      </c>
      <c r="W93" s="104"/>
      <c r="X93" s="51"/>
      <c r="Y93" s="95" t="str">
        <f t="shared" si="31"/>
        <v/>
      </c>
      <c r="Z93" s="96"/>
      <c r="AA93" s="95" t="str">
        <f t="shared" si="32"/>
        <v/>
      </c>
      <c r="AB93" s="96"/>
      <c r="AC93" s="105" t="str">
        <f t="shared" si="33"/>
        <v/>
      </c>
      <c r="AD93" s="106"/>
      <c r="AE93" s="106"/>
      <c r="AF93" s="106"/>
      <c r="AG93" s="106"/>
      <c r="AH93" s="106"/>
      <c r="AI93" s="107"/>
      <c r="AJ93" s="108" t="str">
        <f t="shared" si="34"/>
        <v/>
      </c>
      <c r="AK93" s="109"/>
      <c r="AL93" s="110"/>
      <c r="AM93" s="95" t="str">
        <f t="shared" si="35"/>
        <v/>
      </c>
      <c r="AN93" s="172"/>
      <c r="AO93" s="96"/>
      <c r="AP93" s="100" t="str">
        <f t="shared" si="36"/>
        <v/>
      </c>
      <c r="AQ93" s="101"/>
      <c r="AR93" s="102"/>
      <c r="AS93" s="103" t="str">
        <f t="shared" si="37"/>
        <v/>
      </c>
      <c r="AT93" s="104"/>
      <c r="AU93" s="52"/>
    </row>
    <row r="94" spans="1:47">
      <c r="A94" s="51"/>
      <c r="B94" s="95" t="str">
        <f t="shared" ref="B94:F94" si="51">IF(B36=0,"",B36)</f>
        <v/>
      </c>
      <c r="C94" s="96" t="str">
        <f t="shared" si="51"/>
        <v/>
      </c>
      <c r="D94" s="95" t="str">
        <f t="shared" si="51"/>
        <v/>
      </c>
      <c r="E94" s="96" t="str">
        <f t="shared" si="51"/>
        <v/>
      </c>
      <c r="F94" s="105" t="str">
        <f t="shared" si="51"/>
        <v/>
      </c>
      <c r="G94" s="106"/>
      <c r="H94" s="106"/>
      <c r="I94" s="106"/>
      <c r="J94" s="106"/>
      <c r="K94" s="106"/>
      <c r="L94" s="107"/>
      <c r="M94" s="108" t="str">
        <f t="shared" si="27"/>
        <v/>
      </c>
      <c r="N94" s="109"/>
      <c r="O94" s="110"/>
      <c r="P94" s="97" t="str">
        <f t="shared" si="28"/>
        <v/>
      </c>
      <c r="Q94" s="98"/>
      <c r="R94" s="99"/>
      <c r="S94" s="100" t="str">
        <f t="shared" si="29"/>
        <v/>
      </c>
      <c r="T94" s="101"/>
      <c r="U94" s="102"/>
      <c r="V94" s="103" t="str">
        <f t="shared" si="30"/>
        <v/>
      </c>
      <c r="W94" s="104"/>
      <c r="X94" s="51"/>
      <c r="Y94" s="95" t="str">
        <f t="shared" si="31"/>
        <v/>
      </c>
      <c r="Z94" s="96"/>
      <c r="AA94" s="95" t="str">
        <f t="shared" si="32"/>
        <v/>
      </c>
      <c r="AB94" s="96"/>
      <c r="AC94" s="105" t="str">
        <f t="shared" si="33"/>
        <v/>
      </c>
      <c r="AD94" s="106"/>
      <c r="AE94" s="106"/>
      <c r="AF94" s="106"/>
      <c r="AG94" s="106"/>
      <c r="AH94" s="106"/>
      <c r="AI94" s="107"/>
      <c r="AJ94" s="108" t="str">
        <f t="shared" si="34"/>
        <v/>
      </c>
      <c r="AK94" s="109"/>
      <c r="AL94" s="110"/>
      <c r="AM94" s="95" t="str">
        <f t="shared" si="35"/>
        <v/>
      </c>
      <c r="AN94" s="172"/>
      <c r="AO94" s="96"/>
      <c r="AP94" s="100" t="str">
        <f t="shared" si="36"/>
        <v/>
      </c>
      <c r="AQ94" s="101"/>
      <c r="AR94" s="102"/>
      <c r="AS94" s="103" t="str">
        <f t="shared" si="37"/>
        <v/>
      </c>
      <c r="AT94" s="104"/>
      <c r="AU94" s="52"/>
    </row>
    <row r="95" spans="1:47">
      <c r="A95" s="51"/>
      <c r="B95" s="95" t="str">
        <f t="shared" ref="B95:F95" si="52">IF(B37=0,"",B37)</f>
        <v/>
      </c>
      <c r="C95" s="96" t="str">
        <f t="shared" si="52"/>
        <v/>
      </c>
      <c r="D95" s="95" t="str">
        <f t="shared" si="52"/>
        <v/>
      </c>
      <c r="E95" s="96" t="str">
        <f t="shared" si="52"/>
        <v/>
      </c>
      <c r="F95" s="105" t="str">
        <f t="shared" si="52"/>
        <v/>
      </c>
      <c r="G95" s="106"/>
      <c r="H95" s="106"/>
      <c r="I95" s="106"/>
      <c r="J95" s="106"/>
      <c r="K95" s="106"/>
      <c r="L95" s="107"/>
      <c r="M95" s="108" t="str">
        <f t="shared" si="27"/>
        <v/>
      </c>
      <c r="N95" s="109"/>
      <c r="O95" s="110"/>
      <c r="P95" s="97" t="str">
        <f t="shared" si="28"/>
        <v/>
      </c>
      <c r="Q95" s="98"/>
      <c r="R95" s="99"/>
      <c r="S95" s="100" t="str">
        <f t="shared" si="29"/>
        <v/>
      </c>
      <c r="T95" s="101"/>
      <c r="U95" s="102"/>
      <c r="V95" s="103" t="str">
        <f t="shared" si="30"/>
        <v/>
      </c>
      <c r="W95" s="104"/>
      <c r="X95" s="51"/>
      <c r="Y95" s="95" t="str">
        <f t="shared" si="31"/>
        <v/>
      </c>
      <c r="Z95" s="96"/>
      <c r="AA95" s="95" t="str">
        <f t="shared" si="32"/>
        <v/>
      </c>
      <c r="AB95" s="96"/>
      <c r="AC95" s="105" t="str">
        <f t="shared" si="33"/>
        <v/>
      </c>
      <c r="AD95" s="106"/>
      <c r="AE95" s="106"/>
      <c r="AF95" s="106"/>
      <c r="AG95" s="106"/>
      <c r="AH95" s="106"/>
      <c r="AI95" s="107"/>
      <c r="AJ95" s="108" t="str">
        <f t="shared" si="34"/>
        <v/>
      </c>
      <c r="AK95" s="109"/>
      <c r="AL95" s="110"/>
      <c r="AM95" s="95" t="str">
        <f t="shared" si="35"/>
        <v/>
      </c>
      <c r="AN95" s="172"/>
      <c r="AO95" s="96"/>
      <c r="AP95" s="100" t="str">
        <f t="shared" si="36"/>
        <v/>
      </c>
      <c r="AQ95" s="101"/>
      <c r="AR95" s="102"/>
      <c r="AS95" s="103" t="str">
        <f t="shared" si="37"/>
        <v/>
      </c>
      <c r="AT95" s="104"/>
      <c r="AU95" s="52"/>
    </row>
    <row r="96" spans="1:47">
      <c r="A96" s="51"/>
      <c r="B96" s="95" t="str">
        <f t="shared" ref="B96:F96" si="53">IF(B38=0,"",B38)</f>
        <v/>
      </c>
      <c r="C96" s="96" t="str">
        <f t="shared" si="53"/>
        <v/>
      </c>
      <c r="D96" s="95" t="str">
        <f t="shared" si="53"/>
        <v/>
      </c>
      <c r="E96" s="96" t="str">
        <f t="shared" si="53"/>
        <v/>
      </c>
      <c r="F96" s="105" t="str">
        <f t="shared" si="53"/>
        <v/>
      </c>
      <c r="G96" s="106"/>
      <c r="H96" s="106"/>
      <c r="I96" s="106"/>
      <c r="J96" s="106"/>
      <c r="K96" s="106"/>
      <c r="L96" s="107"/>
      <c r="M96" s="108" t="str">
        <f t="shared" si="27"/>
        <v/>
      </c>
      <c r="N96" s="109"/>
      <c r="O96" s="110"/>
      <c r="P96" s="97" t="str">
        <f t="shared" si="28"/>
        <v/>
      </c>
      <c r="Q96" s="98"/>
      <c r="R96" s="99"/>
      <c r="S96" s="100" t="str">
        <f t="shared" si="29"/>
        <v/>
      </c>
      <c r="T96" s="101"/>
      <c r="U96" s="102"/>
      <c r="V96" s="103" t="str">
        <f t="shared" si="30"/>
        <v/>
      </c>
      <c r="W96" s="104"/>
      <c r="X96" s="51"/>
      <c r="Y96" s="95" t="str">
        <f t="shared" si="31"/>
        <v/>
      </c>
      <c r="Z96" s="96"/>
      <c r="AA96" s="95" t="str">
        <f t="shared" si="32"/>
        <v/>
      </c>
      <c r="AB96" s="96"/>
      <c r="AC96" s="105" t="str">
        <f t="shared" si="33"/>
        <v/>
      </c>
      <c r="AD96" s="106"/>
      <c r="AE96" s="106"/>
      <c r="AF96" s="106"/>
      <c r="AG96" s="106"/>
      <c r="AH96" s="106"/>
      <c r="AI96" s="107"/>
      <c r="AJ96" s="108" t="str">
        <f t="shared" si="34"/>
        <v/>
      </c>
      <c r="AK96" s="109"/>
      <c r="AL96" s="110"/>
      <c r="AM96" s="95" t="str">
        <f t="shared" si="35"/>
        <v/>
      </c>
      <c r="AN96" s="172"/>
      <c r="AO96" s="96"/>
      <c r="AP96" s="100" t="str">
        <f t="shared" si="36"/>
        <v/>
      </c>
      <c r="AQ96" s="101"/>
      <c r="AR96" s="102"/>
      <c r="AS96" s="103" t="str">
        <f t="shared" si="37"/>
        <v/>
      </c>
      <c r="AT96" s="104"/>
      <c r="AU96" s="52"/>
    </row>
    <row r="97" spans="1:47">
      <c r="A97" s="51"/>
      <c r="B97" s="95" t="str">
        <f t="shared" ref="B97:F97" si="54">IF(B39=0,"",B39)</f>
        <v/>
      </c>
      <c r="C97" s="96" t="str">
        <f t="shared" si="54"/>
        <v/>
      </c>
      <c r="D97" s="95" t="str">
        <f t="shared" si="54"/>
        <v/>
      </c>
      <c r="E97" s="96" t="str">
        <f t="shared" si="54"/>
        <v/>
      </c>
      <c r="F97" s="105" t="str">
        <f t="shared" si="54"/>
        <v/>
      </c>
      <c r="G97" s="106"/>
      <c r="H97" s="106"/>
      <c r="I97" s="106"/>
      <c r="J97" s="106"/>
      <c r="K97" s="106"/>
      <c r="L97" s="107"/>
      <c r="M97" s="108" t="str">
        <f t="shared" si="27"/>
        <v/>
      </c>
      <c r="N97" s="109"/>
      <c r="O97" s="110"/>
      <c r="P97" s="97" t="str">
        <f t="shared" si="28"/>
        <v/>
      </c>
      <c r="Q97" s="98"/>
      <c r="R97" s="99"/>
      <c r="S97" s="100" t="str">
        <f t="shared" si="29"/>
        <v/>
      </c>
      <c r="T97" s="101"/>
      <c r="U97" s="102"/>
      <c r="V97" s="103" t="str">
        <f t="shared" si="30"/>
        <v/>
      </c>
      <c r="W97" s="104"/>
      <c r="X97" s="51"/>
      <c r="Y97" s="95" t="str">
        <f t="shared" si="31"/>
        <v/>
      </c>
      <c r="Z97" s="96"/>
      <c r="AA97" s="95" t="str">
        <f t="shared" si="32"/>
        <v/>
      </c>
      <c r="AB97" s="96"/>
      <c r="AC97" s="105" t="str">
        <f t="shared" si="33"/>
        <v/>
      </c>
      <c r="AD97" s="106"/>
      <c r="AE97" s="106"/>
      <c r="AF97" s="106"/>
      <c r="AG97" s="106"/>
      <c r="AH97" s="106"/>
      <c r="AI97" s="107"/>
      <c r="AJ97" s="108" t="str">
        <f t="shared" si="34"/>
        <v/>
      </c>
      <c r="AK97" s="109"/>
      <c r="AL97" s="110"/>
      <c r="AM97" s="95" t="str">
        <f t="shared" si="35"/>
        <v/>
      </c>
      <c r="AN97" s="172"/>
      <c r="AO97" s="96"/>
      <c r="AP97" s="100" t="str">
        <f t="shared" si="36"/>
        <v/>
      </c>
      <c r="AQ97" s="101"/>
      <c r="AR97" s="102"/>
      <c r="AS97" s="103" t="str">
        <f t="shared" si="37"/>
        <v/>
      </c>
      <c r="AT97" s="104"/>
      <c r="AU97" s="52"/>
    </row>
    <row r="98" spans="1:47">
      <c r="A98" s="51"/>
      <c r="B98" s="95" t="str">
        <f t="shared" ref="B98:F98" si="55">IF(B40=0,"",B40)</f>
        <v/>
      </c>
      <c r="C98" s="96" t="str">
        <f t="shared" si="55"/>
        <v/>
      </c>
      <c r="D98" s="95" t="str">
        <f t="shared" si="55"/>
        <v/>
      </c>
      <c r="E98" s="96" t="str">
        <f t="shared" si="55"/>
        <v/>
      </c>
      <c r="F98" s="105" t="str">
        <f t="shared" si="55"/>
        <v/>
      </c>
      <c r="G98" s="106"/>
      <c r="H98" s="106"/>
      <c r="I98" s="106"/>
      <c r="J98" s="106"/>
      <c r="K98" s="106"/>
      <c r="L98" s="107"/>
      <c r="M98" s="108" t="str">
        <f t="shared" si="27"/>
        <v/>
      </c>
      <c r="N98" s="109"/>
      <c r="O98" s="110"/>
      <c r="P98" s="97" t="str">
        <f t="shared" si="28"/>
        <v/>
      </c>
      <c r="Q98" s="98"/>
      <c r="R98" s="99"/>
      <c r="S98" s="100" t="str">
        <f t="shared" si="29"/>
        <v/>
      </c>
      <c r="T98" s="101"/>
      <c r="U98" s="102"/>
      <c r="V98" s="103" t="str">
        <f t="shared" si="30"/>
        <v/>
      </c>
      <c r="W98" s="104"/>
      <c r="X98" s="51"/>
      <c r="Y98" s="95" t="str">
        <f t="shared" si="31"/>
        <v/>
      </c>
      <c r="Z98" s="96"/>
      <c r="AA98" s="95" t="str">
        <f t="shared" si="32"/>
        <v/>
      </c>
      <c r="AB98" s="96"/>
      <c r="AC98" s="105" t="str">
        <f t="shared" si="33"/>
        <v/>
      </c>
      <c r="AD98" s="106"/>
      <c r="AE98" s="106"/>
      <c r="AF98" s="106"/>
      <c r="AG98" s="106"/>
      <c r="AH98" s="106"/>
      <c r="AI98" s="107"/>
      <c r="AJ98" s="108" t="str">
        <f t="shared" si="34"/>
        <v/>
      </c>
      <c r="AK98" s="109"/>
      <c r="AL98" s="110"/>
      <c r="AM98" s="95" t="str">
        <f t="shared" si="35"/>
        <v/>
      </c>
      <c r="AN98" s="172"/>
      <c r="AO98" s="96"/>
      <c r="AP98" s="100" t="str">
        <f t="shared" si="36"/>
        <v/>
      </c>
      <c r="AQ98" s="101"/>
      <c r="AR98" s="102"/>
      <c r="AS98" s="103" t="str">
        <f t="shared" si="37"/>
        <v/>
      </c>
      <c r="AT98" s="104"/>
      <c r="AU98" s="52"/>
    </row>
    <row r="99" spans="1:47">
      <c r="A99" s="51"/>
      <c r="B99" s="121" t="str">
        <f t="shared" ref="B99:F99" si="56">IF(B41=0,"",B41)</f>
        <v/>
      </c>
      <c r="C99" s="122" t="str">
        <f t="shared" si="56"/>
        <v/>
      </c>
      <c r="D99" s="121" t="str">
        <f t="shared" si="56"/>
        <v/>
      </c>
      <c r="E99" s="122" t="str">
        <f t="shared" si="56"/>
        <v/>
      </c>
      <c r="F99" s="139" t="str">
        <f t="shared" si="56"/>
        <v/>
      </c>
      <c r="G99" s="140"/>
      <c r="H99" s="140"/>
      <c r="I99" s="140"/>
      <c r="J99" s="140"/>
      <c r="K99" s="140"/>
      <c r="L99" s="141"/>
      <c r="M99" s="142" t="str">
        <f t="shared" si="27"/>
        <v/>
      </c>
      <c r="N99" s="143"/>
      <c r="O99" s="144"/>
      <c r="P99" s="145" t="str">
        <f t="shared" si="28"/>
        <v/>
      </c>
      <c r="Q99" s="146"/>
      <c r="R99" s="147"/>
      <c r="S99" s="156" t="str">
        <f t="shared" si="29"/>
        <v/>
      </c>
      <c r="T99" s="157"/>
      <c r="U99" s="158"/>
      <c r="V99" s="159" t="str">
        <f t="shared" si="30"/>
        <v/>
      </c>
      <c r="W99" s="160"/>
      <c r="X99" s="51"/>
      <c r="Y99" s="121" t="str">
        <f t="shared" si="31"/>
        <v/>
      </c>
      <c r="Z99" s="122"/>
      <c r="AA99" s="121" t="str">
        <f t="shared" si="32"/>
        <v/>
      </c>
      <c r="AB99" s="122"/>
      <c r="AC99" s="139" t="str">
        <f t="shared" si="33"/>
        <v/>
      </c>
      <c r="AD99" s="140"/>
      <c r="AE99" s="140"/>
      <c r="AF99" s="140"/>
      <c r="AG99" s="140"/>
      <c r="AH99" s="140"/>
      <c r="AI99" s="141"/>
      <c r="AJ99" s="142" t="str">
        <f t="shared" si="34"/>
        <v/>
      </c>
      <c r="AK99" s="143"/>
      <c r="AL99" s="144"/>
      <c r="AM99" s="121" t="str">
        <f t="shared" si="35"/>
        <v/>
      </c>
      <c r="AN99" s="171"/>
      <c r="AO99" s="122"/>
      <c r="AP99" s="156" t="str">
        <f t="shared" si="36"/>
        <v/>
      </c>
      <c r="AQ99" s="157"/>
      <c r="AR99" s="158"/>
      <c r="AS99" s="159" t="str">
        <f t="shared" si="37"/>
        <v/>
      </c>
      <c r="AT99" s="160"/>
      <c r="AU99" s="52"/>
    </row>
    <row r="100" spans="1:47" s="8" customFormat="1" ht="3" customHeight="1">
      <c r="A100" s="55"/>
      <c r="O100" s="19"/>
      <c r="P100" s="20"/>
      <c r="Q100" s="77"/>
      <c r="R100" s="77"/>
      <c r="U100" s="45"/>
      <c r="V100" s="115">
        <f>SUM(V79:W99)</f>
        <v>15904.65</v>
      </c>
      <c r="W100" s="161"/>
      <c r="X100" s="55"/>
      <c r="AL100" s="19"/>
      <c r="AM100" s="20"/>
      <c r="AN100" s="84"/>
      <c r="AO100" s="84"/>
      <c r="AR100" s="45"/>
      <c r="AS100" s="115">
        <f>SUM(AS79:AT99)</f>
        <v>15904.65</v>
      </c>
      <c r="AT100" s="161"/>
      <c r="AU100" s="52"/>
    </row>
    <row r="101" spans="1:47" ht="33.75" customHeight="1" thickBot="1">
      <c r="A101" s="51"/>
      <c r="B101" s="21" t="s">
        <v>11</v>
      </c>
      <c r="C101" s="78"/>
      <c r="D101" s="78"/>
      <c r="E101" s="164" t="str">
        <f>"("&amp;BAHTTEXT(V108)&amp;")"</f>
        <v>(หนึ่งหมื่นเจ็ดพันสิบเจ็ดบาทเก้าสิบแปดสตางค์)</v>
      </c>
      <c r="F101" s="164"/>
      <c r="G101" s="164"/>
      <c r="H101" s="164"/>
      <c r="I101" s="164"/>
      <c r="J101" s="164"/>
      <c r="K101" s="164"/>
      <c r="L101" s="164"/>
      <c r="M101" s="164"/>
      <c r="N101" s="165"/>
      <c r="O101" s="19"/>
      <c r="P101" s="123" t="s">
        <v>12</v>
      </c>
      <c r="Q101" s="124"/>
      <c r="R101" s="124"/>
      <c r="S101" s="124"/>
      <c r="T101" s="124"/>
      <c r="U101" s="46"/>
      <c r="V101" s="162"/>
      <c r="W101" s="163"/>
      <c r="X101" s="51"/>
      <c r="Y101" s="21" t="s">
        <v>11</v>
      </c>
      <c r="Z101" s="85"/>
      <c r="AA101" s="85"/>
      <c r="AB101" s="164" t="str">
        <f>"("&amp;BAHTTEXT(AS108)&amp;")"</f>
        <v>(หนึ่งหมื่นเจ็ดพันสิบเจ็ดบาทเก้าสิบแปดสตางค์)</v>
      </c>
      <c r="AC101" s="164"/>
      <c r="AD101" s="164"/>
      <c r="AE101" s="164"/>
      <c r="AF101" s="164"/>
      <c r="AG101" s="164"/>
      <c r="AH101" s="164"/>
      <c r="AI101" s="164"/>
      <c r="AJ101" s="164"/>
      <c r="AK101" s="165"/>
      <c r="AL101" s="19"/>
      <c r="AM101" s="123" t="s">
        <v>12</v>
      </c>
      <c r="AN101" s="124"/>
      <c r="AO101" s="124"/>
      <c r="AP101" s="124"/>
      <c r="AQ101" s="124"/>
      <c r="AR101" s="46"/>
      <c r="AS101" s="162"/>
      <c r="AT101" s="163"/>
      <c r="AU101" s="52"/>
    </row>
    <row r="102" spans="1:47" ht="16.899999999999999" customHeight="1" thickTop="1">
      <c r="A102" s="5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"/>
      <c r="P102" s="111" t="s">
        <v>38</v>
      </c>
      <c r="Q102" s="112"/>
      <c r="R102" s="112"/>
      <c r="S102" s="112"/>
      <c r="T102" s="112"/>
      <c r="U102" s="150">
        <f>IF(U44=0%,0%,U44)</f>
        <v>0</v>
      </c>
      <c r="V102" s="152" t="str">
        <f>IF(U102=0%,"0.00",ROUND(V100*U102,2))</f>
        <v>0.00</v>
      </c>
      <c r="W102" s="153"/>
      <c r="X102" s="51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8"/>
      <c r="AM102" s="111" t="s">
        <v>38</v>
      </c>
      <c r="AN102" s="112"/>
      <c r="AO102" s="112"/>
      <c r="AP102" s="112"/>
      <c r="AQ102" s="112"/>
      <c r="AR102" s="150">
        <f>IF(AR44=0%,0%,AR44)</f>
        <v>0</v>
      </c>
      <c r="AS102" s="152" t="str">
        <f>IF(AR102=0%,"0.00",ROUND(AS100*AR102,2))</f>
        <v>0.00</v>
      </c>
      <c r="AT102" s="153"/>
      <c r="AU102" s="52"/>
    </row>
    <row r="103" spans="1:47" ht="16.899999999999999" customHeight="1">
      <c r="A103" s="5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123"/>
      <c r="Q103" s="124"/>
      <c r="R103" s="124"/>
      <c r="S103" s="124"/>
      <c r="T103" s="124"/>
      <c r="U103" s="151"/>
      <c r="V103" s="154"/>
      <c r="W103" s="155"/>
      <c r="X103" s="51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8"/>
      <c r="AM103" s="123"/>
      <c r="AN103" s="124"/>
      <c r="AO103" s="124"/>
      <c r="AP103" s="124"/>
      <c r="AQ103" s="124"/>
      <c r="AR103" s="151"/>
      <c r="AS103" s="154"/>
      <c r="AT103" s="155"/>
      <c r="AU103" s="52"/>
    </row>
    <row r="104" spans="1:47" ht="16.899999999999999" customHeight="1" thickBot="1">
      <c r="A104" s="51"/>
      <c r="B104" s="9"/>
      <c r="C104" s="49"/>
      <c r="D104" s="24"/>
      <c r="E104" s="25" t="s">
        <v>37</v>
      </c>
      <c r="F104" s="135"/>
      <c r="G104" s="135"/>
      <c r="H104" s="26"/>
      <c r="I104" s="27" t="s">
        <v>13</v>
      </c>
      <c r="J104" s="25"/>
      <c r="K104" s="25"/>
      <c r="L104" s="25"/>
      <c r="M104" s="25"/>
      <c r="N104" s="25"/>
      <c r="O104" s="8"/>
      <c r="P104" s="111" t="s">
        <v>39</v>
      </c>
      <c r="Q104" s="112"/>
      <c r="R104" s="112"/>
      <c r="S104" s="112"/>
      <c r="T104" s="112"/>
      <c r="U104" s="148"/>
      <c r="V104" s="115">
        <f>ROUND(V100-V102,2)</f>
        <v>15904.65</v>
      </c>
      <c r="W104" s="116"/>
      <c r="X104" s="51"/>
      <c r="Y104" s="9"/>
      <c r="Z104" s="49"/>
      <c r="AA104" s="24"/>
      <c r="AB104" s="25" t="s">
        <v>37</v>
      </c>
      <c r="AC104" s="135"/>
      <c r="AD104" s="135"/>
      <c r="AE104" s="26"/>
      <c r="AF104" s="27" t="s">
        <v>13</v>
      </c>
      <c r="AG104" s="25"/>
      <c r="AH104" s="25"/>
      <c r="AI104" s="25"/>
      <c r="AJ104" s="25"/>
      <c r="AK104" s="25"/>
      <c r="AL104" s="8"/>
      <c r="AM104" s="111" t="s">
        <v>39</v>
      </c>
      <c r="AN104" s="112"/>
      <c r="AO104" s="112"/>
      <c r="AP104" s="112"/>
      <c r="AQ104" s="112"/>
      <c r="AR104" s="148"/>
      <c r="AS104" s="115">
        <f>ROUND(AS100-AS102,2)</f>
        <v>15904.65</v>
      </c>
      <c r="AT104" s="116"/>
      <c r="AU104" s="52"/>
    </row>
    <row r="105" spans="1:47" ht="16.899999999999999" customHeight="1" thickTop="1">
      <c r="A105" s="51"/>
      <c r="B105" s="10"/>
      <c r="C105" s="8"/>
      <c r="D105" s="8"/>
      <c r="E105" s="8"/>
      <c r="F105" s="8"/>
      <c r="G105" s="8"/>
      <c r="H105" s="8"/>
      <c r="I105" s="83"/>
      <c r="J105" s="83"/>
      <c r="K105" s="83"/>
      <c r="L105" s="83"/>
      <c r="M105" s="83"/>
      <c r="N105" s="83"/>
      <c r="O105" s="27"/>
      <c r="P105" s="123"/>
      <c r="Q105" s="124"/>
      <c r="R105" s="124"/>
      <c r="S105" s="124"/>
      <c r="T105" s="124"/>
      <c r="U105" s="149"/>
      <c r="V105" s="127"/>
      <c r="W105" s="128"/>
      <c r="X105" s="51"/>
      <c r="Y105" s="10"/>
      <c r="Z105" s="8"/>
      <c r="AA105" s="8"/>
      <c r="AB105" s="8"/>
      <c r="AC105" s="8"/>
      <c r="AD105" s="8"/>
      <c r="AE105" s="8"/>
      <c r="AF105" s="83"/>
      <c r="AG105" s="83"/>
      <c r="AH105" s="83"/>
      <c r="AI105" s="83"/>
      <c r="AJ105" s="83"/>
      <c r="AK105" s="83"/>
      <c r="AL105" s="8"/>
      <c r="AM105" s="123"/>
      <c r="AN105" s="124"/>
      <c r="AO105" s="124"/>
      <c r="AP105" s="124"/>
      <c r="AQ105" s="124"/>
      <c r="AR105" s="149"/>
      <c r="AS105" s="127"/>
      <c r="AT105" s="128"/>
      <c r="AU105" s="52"/>
    </row>
    <row r="106" spans="1:47" ht="16.899999999999999" customHeight="1" thickBot="1">
      <c r="A106" s="51"/>
      <c r="B106" s="9"/>
      <c r="C106" s="49" t="s">
        <v>6</v>
      </c>
      <c r="D106" s="88"/>
      <c r="E106" s="8" t="s">
        <v>40</v>
      </c>
      <c r="F106" s="86">
        <v>42689</v>
      </c>
      <c r="G106" s="29" t="s">
        <v>10</v>
      </c>
      <c r="H106" s="28"/>
      <c r="I106" s="136">
        <v>17017.98</v>
      </c>
      <c r="J106" s="136"/>
      <c r="K106" s="136"/>
      <c r="L106" s="136"/>
      <c r="M106" s="27" t="s">
        <v>13</v>
      </c>
      <c r="N106" s="25"/>
      <c r="O106" s="8"/>
      <c r="P106" s="111" t="s">
        <v>23</v>
      </c>
      <c r="Q106" s="112"/>
      <c r="R106" s="112"/>
      <c r="S106" s="112"/>
      <c r="T106" s="112"/>
      <c r="U106" s="125">
        <v>7.0000000000000007E-2</v>
      </c>
      <c r="V106" s="115">
        <f>ROUND(V104*U106,2)</f>
        <v>1113.33</v>
      </c>
      <c r="W106" s="116"/>
      <c r="X106" s="51"/>
      <c r="Y106" s="9"/>
      <c r="Z106" s="49" t="s">
        <v>6</v>
      </c>
      <c r="AA106" s="88"/>
      <c r="AB106" s="8" t="s">
        <v>40</v>
      </c>
      <c r="AC106" s="86">
        <v>42689</v>
      </c>
      <c r="AD106" s="29" t="s">
        <v>10</v>
      </c>
      <c r="AE106" s="28"/>
      <c r="AF106" s="136">
        <v>17017.98</v>
      </c>
      <c r="AG106" s="136"/>
      <c r="AH106" s="136"/>
      <c r="AI106" s="136"/>
      <c r="AJ106" s="27" t="s">
        <v>13</v>
      </c>
      <c r="AK106" s="25"/>
      <c r="AL106" s="8"/>
      <c r="AM106" s="111" t="s">
        <v>23</v>
      </c>
      <c r="AN106" s="112"/>
      <c r="AO106" s="112"/>
      <c r="AP106" s="112"/>
      <c r="AQ106" s="112"/>
      <c r="AR106" s="125">
        <v>7.0000000000000007E-2</v>
      </c>
      <c r="AS106" s="115">
        <f>ROUND(AS104*AR106,2)</f>
        <v>1113.33</v>
      </c>
      <c r="AT106" s="116"/>
      <c r="AU106" s="52"/>
    </row>
    <row r="107" spans="1:47" ht="16.899999999999999" customHeight="1" thickTop="1">
      <c r="A107" s="51"/>
      <c r="B107" s="9"/>
      <c r="C107" s="27"/>
      <c r="D107" s="27"/>
      <c r="E107" s="27"/>
      <c r="F107" s="27"/>
      <c r="G107" s="27"/>
      <c r="H107" s="27"/>
      <c r="I107" s="25"/>
      <c r="J107" s="25"/>
      <c r="K107" s="25"/>
      <c r="L107" s="25"/>
      <c r="M107" s="25"/>
      <c r="N107" s="25"/>
      <c r="O107" s="8"/>
      <c r="P107" s="123"/>
      <c r="Q107" s="124"/>
      <c r="R107" s="124"/>
      <c r="S107" s="124"/>
      <c r="T107" s="124"/>
      <c r="U107" s="126"/>
      <c r="V107" s="127"/>
      <c r="W107" s="128"/>
      <c r="X107" s="51"/>
      <c r="Y107" s="9"/>
      <c r="Z107" s="27"/>
      <c r="AA107" s="27"/>
      <c r="AB107" s="27"/>
      <c r="AC107" s="27"/>
      <c r="AD107" s="27"/>
      <c r="AE107" s="27"/>
      <c r="AF107" s="25"/>
      <c r="AG107" s="25"/>
      <c r="AH107" s="25"/>
      <c r="AI107" s="25"/>
      <c r="AJ107" s="25"/>
      <c r="AK107" s="25"/>
      <c r="AL107" s="8"/>
      <c r="AM107" s="123"/>
      <c r="AN107" s="124"/>
      <c r="AO107" s="124"/>
      <c r="AP107" s="124"/>
      <c r="AQ107" s="124"/>
      <c r="AR107" s="126"/>
      <c r="AS107" s="127"/>
      <c r="AT107" s="128"/>
      <c r="AU107" s="52"/>
    </row>
    <row r="108" spans="1:47" s="8" customFormat="1" ht="16.899999999999999" customHeight="1" thickBot="1">
      <c r="A108" s="55"/>
      <c r="B108" s="9"/>
      <c r="C108" s="49"/>
      <c r="D108" s="27"/>
      <c r="E108" s="27" t="s">
        <v>14</v>
      </c>
      <c r="F108" s="75"/>
      <c r="G108" s="29" t="s">
        <v>2</v>
      </c>
      <c r="H108" s="30"/>
      <c r="I108" s="137"/>
      <c r="J108" s="137"/>
      <c r="K108" s="137"/>
      <c r="L108" s="137"/>
      <c r="M108" s="25"/>
      <c r="N108" s="25"/>
      <c r="P108" s="111" t="s">
        <v>24</v>
      </c>
      <c r="Q108" s="112"/>
      <c r="R108" s="112"/>
      <c r="S108" s="112"/>
      <c r="T108" s="112"/>
      <c r="U108" s="79"/>
      <c r="V108" s="115">
        <f>ROUND(V104+V106,2)</f>
        <v>17017.98</v>
      </c>
      <c r="W108" s="116"/>
      <c r="X108" s="55"/>
      <c r="Y108" s="9"/>
      <c r="Z108" s="49"/>
      <c r="AA108" s="27"/>
      <c r="AB108" s="27" t="s">
        <v>14</v>
      </c>
      <c r="AC108" s="75"/>
      <c r="AD108" s="29" t="s">
        <v>2</v>
      </c>
      <c r="AE108" s="30"/>
      <c r="AF108" s="137"/>
      <c r="AG108" s="137"/>
      <c r="AH108" s="137"/>
      <c r="AI108" s="137"/>
      <c r="AJ108" s="25"/>
      <c r="AK108" s="25"/>
      <c r="AM108" s="111" t="s">
        <v>24</v>
      </c>
      <c r="AN108" s="112"/>
      <c r="AO108" s="112"/>
      <c r="AP108" s="112"/>
      <c r="AQ108" s="112"/>
      <c r="AR108" s="79"/>
      <c r="AS108" s="115">
        <f>ROUND(AS104+AS106,2)</f>
        <v>17017.98</v>
      </c>
      <c r="AT108" s="116"/>
      <c r="AU108" s="52"/>
    </row>
    <row r="109" spans="1:47" s="8" customFormat="1" ht="16.899999999999999" customHeight="1" thickTop="1" thickBot="1">
      <c r="A109" s="55"/>
      <c r="B109" s="9"/>
      <c r="C109" s="27"/>
      <c r="D109" s="27"/>
      <c r="P109" s="113"/>
      <c r="Q109" s="114"/>
      <c r="R109" s="114"/>
      <c r="S109" s="114"/>
      <c r="T109" s="114"/>
      <c r="U109" s="80"/>
      <c r="V109" s="117"/>
      <c r="W109" s="118"/>
      <c r="X109" s="55"/>
      <c r="Y109" s="9"/>
      <c r="Z109" s="27"/>
      <c r="AA109" s="27"/>
      <c r="AM109" s="113"/>
      <c r="AN109" s="114"/>
      <c r="AO109" s="114"/>
      <c r="AP109" s="114"/>
      <c r="AQ109" s="114"/>
      <c r="AR109" s="80"/>
      <c r="AS109" s="117"/>
      <c r="AT109" s="118"/>
      <c r="AU109" s="52"/>
    </row>
    <row r="110" spans="1:47" s="27" customFormat="1" ht="15" customHeight="1">
      <c r="A110" s="57"/>
      <c r="E110" s="29" t="s">
        <v>15</v>
      </c>
      <c r="F110" s="76"/>
      <c r="G110" s="29" t="s">
        <v>10</v>
      </c>
      <c r="H110" s="30"/>
      <c r="I110" s="138"/>
      <c r="J110" s="138"/>
      <c r="K110" s="138"/>
      <c r="L110" s="138"/>
      <c r="M110" s="27" t="s">
        <v>13</v>
      </c>
      <c r="N110" s="31"/>
      <c r="X110" s="57"/>
      <c r="AB110" s="29" t="s">
        <v>15</v>
      </c>
      <c r="AC110" s="76"/>
      <c r="AD110" s="29" t="s">
        <v>10</v>
      </c>
      <c r="AE110" s="30"/>
      <c r="AF110" s="138"/>
      <c r="AG110" s="138"/>
      <c r="AH110" s="138"/>
      <c r="AI110" s="138"/>
      <c r="AJ110" s="27" t="s">
        <v>13</v>
      </c>
      <c r="AK110" s="31"/>
      <c r="AU110" s="52"/>
    </row>
    <row r="111" spans="1:47" s="27" customFormat="1" ht="14.25" customHeight="1">
      <c r="A111" s="57"/>
      <c r="B111" s="81" t="str">
        <f t="shared" ref="B111" si="57">IF(B53=0,"",B53)</f>
        <v/>
      </c>
      <c r="C111" s="23"/>
      <c r="F111" s="50"/>
      <c r="G111" s="29"/>
      <c r="H111" s="30"/>
      <c r="I111" s="119"/>
      <c r="J111" s="119"/>
      <c r="K111" s="119"/>
      <c r="L111" s="119"/>
      <c r="M111" s="25"/>
      <c r="N111" s="25"/>
      <c r="X111" s="57"/>
      <c r="Y111" s="81" t="str">
        <f>IF(Y53=0,"",Y53)</f>
        <v/>
      </c>
      <c r="Z111" s="23"/>
      <c r="AC111" s="50"/>
      <c r="AD111" s="29"/>
      <c r="AE111" s="30"/>
      <c r="AF111" s="119"/>
      <c r="AG111" s="119"/>
      <c r="AH111" s="119"/>
      <c r="AI111" s="119"/>
      <c r="AJ111" s="25"/>
      <c r="AK111" s="25"/>
      <c r="AU111" s="52"/>
    </row>
    <row r="112" spans="1:47" s="8" customFormat="1" ht="21.75" customHeight="1">
      <c r="A112" s="55"/>
      <c r="B112" s="120" t="s">
        <v>16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55"/>
      <c r="Y112" s="120" t="s">
        <v>16</v>
      </c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52"/>
    </row>
    <row r="113" spans="1:47" s="27" customFormat="1" ht="23.25" customHeight="1">
      <c r="A113" s="57"/>
      <c r="B113" s="33"/>
      <c r="C113" s="34"/>
      <c r="D113" s="34"/>
      <c r="E113" s="35"/>
      <c r="F113" s="34"/>
      <c r="G113" s="36"/>
      <c r="H113" s="63"/>
      <c r="I113" s="25"/>
      <c r="J113" s="37"/>
      <c r="K113" s="38"/>
      <c r="L113" s="38"/>
      <c r="M113" s="34"/>
      <c r="N113" s="38"/>
      <c r="O113" s="34"/>
      <c r="P113" s="34"/>
      <c r="Q113" s="70"/>
      <c r="S113" s="129" t="str">
        <f>S55</f>
        <v>ในนาม บริษัท ตัวอย่าง จำกัด</v>
      </c>
      <c r="T113" s="130"/>
      <c r="U113" s="130"/>
      <c r="V113" s="130"/>
      <c r="W113" s="131"/>
      <c r="X113" s="57"/>
      <c r="Y113" s="33"/>
      <c r="Z113" s="34"/>
      <c r="AA113" s="34"/>
      <c r="AB113" s="35"/>
      <c r="AC113" s="34"/>
      <c r="AD113" s="36"/>
      <c r="AE113" s="63"/>
      <c r="AF113" s="25"/>
      <c r="AG113" s="37"/>
      <c r="AH113" s="38"/>
      <c r="AI113" s="38"/>
      <c r="AJ113" s="34"/>
      <c r="AK113" s="38"/>
      <c r="AL113" s="34"/>
      <c r="AM113" s="34"/>
      <c r="AN113" s="70"/>
      <c r="AP113" s="129" t="str">
        <f>S55</f>
        <v>ในนาม บริษัท ตัวอย่าง จำกัด</v>
      </c>
      <c r="AQ113" s="130"/>
      <c r="AR113" s="130"/>
      <c r="AS113" s="130"/>
      <c r="AT113" s="131"/>
      <c r="AU113" s="52"/>
    </row>
    <row r="114" spans="1:47" s="27" customFormat="1" ht="23.25" customHeight="1">
      <c r="A114" s="57"/>
      <c r="B114" s="39" t="s">
        <v>21</v>
      </c>
      <c r="D114" s="40"/>
      <c r="E114" s="41"/>
      <c r="F114" s="40"/>
      <c r="G114" s="42"/>
      <c r="H114" s="64"/>
      <c r="I114" s="25"/>
      <c r="J114" s="39" t="s">
        <v>22</v>
      </c>
      <c r="K114" s="25"/>
      <c r="L114" s="43"/>
      <c r="M114" s="40"/>
      <c r="N114" s="43"/>
      <c r="O114" s="40"/>
      <c r="P114" s="40"/>
      <c r="Q114" s="71"/>
      <c r="S114" s="44"/>
      <c r="T114" s="30"/>
      <c r="U114" s="30"/>
      <c r="V114" s="30"/>
      <c r="W114" s="64"/>
      <c r="X114" s="57"/>
      <c r="Y114" s="39" t="s">
        <v>21</v>
      </c>
      <c r="AA114" s="40"/>
      <c r="AB114" s="41"/>
      <c r="AC114" s="40"/>
      <c r="AD114" s="42"/>
      <c r="AE114" s="64"/>
      <c r="AF114" s="25"/>
      <c r="AG114" s="39" t="s">
        <v>22</v>
      </c>
      <c r="AH114" s="25"/>
      <c r="AI114" s="43"/>
      <c r="AJ114" s="40"/>
      <c r="AK114" s="43"/>
      <c r="AL114" s="40"/>
      <c r="AM114" s="40"/>
      <c r="AN114" s="71"/>
      <c r="AP114" s="44"/>
      <c r="AQ114" s="30"/>
      <c r="AR114" s="30"/>
      <c r="AS114" s="30"/>
      <c r="AT114" s="64"/>
      <c r="AU114" s="52"/>
    </row>
    <row r="115" spans="1:47" s="27" customFormat="1" ht="23.25" customHeight="1">
      <c r="A115" s="57"/>
      <c r="B115" s="39" t="s">
        <v>19</v>
      </c>
      <c r="D115" s="40"/>
      <c r="E115" s="41"/>
      <c r="F115" s="40"/>
      <c r="G115" s="42"/>
      <c r="H115" s="64"/>
      <c r="I115" s="25"/>
      <c r="J115" s="39" t="s">
        <v>19</v>
      </c>
      <c r="K115" s="25"/>
      <c r="L115" s="43"/>
      <c r="M115" s="40"/>
      <c r="N115" s="43"/>
      <c r="O115" s="40"/>
      <c r="P115" s="40"/>
      <c r="Q115" s="71"/>
      <c r="S115" s="44"/>
      <c r="T115" s="42"/>
      <c r="U115" s="42"/>
      <c r="V115" s="42"/>
      <c r="W115" s="64"/>
      <c r="X115" s="57"/>
      <c r="Y115" s="39" t="s">
        <v>19</v>
      </c>
      <c r="AA115" s="40"/>
      <c r="AB115" s="41"/>
      <c r="AC115" s="40"/>
      <c r="AD115" s="42"/>
      <c r="AE115" s="64"/>
      <c r="AF115" s="25"/>
      <c r="AG115" s="39" t="s">
        <v>19</v>
      </c>
      <c r="AH115" s="25"/>
      <c r="AI115" s="43"/>
      <c r="AJ115" s="40"/>
      <c r="AK115" s="43"/>
      <c r="AL115" s="40"/>
      <c r="AM115" s="40"/>
      <c r="AN115" s="71"/>
      <c r="AP115" s="44"/>
      <c r="AQ115" s="42"/>
      <c r="AR115" s="42"/>
      <c r="AS115" s="42"/>
      <c r="AT115" s="64"/>
      <c r="AU115" s="52"/>
    </row>
    <row r="116" spans="1:47" s="27" customFormat="1" ht="23.25" customHeight="1" thickBot="1">
      <c r="A116" s="57"/>
      <c r="B116" s="65"/>
      <c r="C116" s="66"/>
      <c r="D116" s="66"/>
      <c r="E116" s="67"/>
      <c r="F116" s="66"/>
      <c r="G116" s="68"/>
      <c r="H116" s="69"/>
      <c r="I116" s="25"/>
      <c r="J116" s="72"/>
      <c r="K116" s="73"/>
      <c r="L116" s="73"/>
      <c r="M116" s="66"/>
      <c r="N116" s="73"/>
      <c r="O116" s="66"/>
      <c r="P116" s="66"/>
      <c r="Q116" s="74"/>
      <c r="S116" s="132" t="s">
        <v>20</v>
      </c>
      <c r="T116" s="133"/>
      <c r="U116" s="133"/>
      <c r="V116" s="133"/>
      <c r="W116" s="134"/>
      <c r="X116" s="57"/>
      <c r="Y116" s="65"/>
      <c r="Z116" s="66"/>
      <c r="AA116" s="66"/>
      <c r="AB116" s="67"/>
      <c r="AC116" s="66"/>
      <c r="AD116" s="68"/>
      <c r="AE116" s="69"/>
      <c r="AF116" s="25"/>
      <c r="AG116" s="72"/>
      <c r="AH116" s="73"/>
      <c r="AI116" s="73"/>
      <c r="AJ116" s="66"/>
      <c r="AK116" s="73"/>
      <c r="AL116" s="66"/>
      <c r="AM116" s="66"/>
      <c r="AN116" s="74"/>
      <c r="AP116" s="132" t="s">
        <v>20</v>
      </c>
      <c r="AQ116" s="133"/>
      <c r="AR116" s="133"/>
      <c r="AS116" s="133"/>
      <c r="AT116" s="134"/>
      <c r="AU116" s="52"/>
    </row>
    <row r="117" spans="1:47" ht="26.25" customHeight="1" thickTop="1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1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</row>
    <row r="118" spans="1:47">
      <c r="A118" s="51"/>
      <c r="X118" s="51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</row>
    <row r="119" spans="1:47" ht="25.5">
      <c r="A119" s="51"/>
      <c r="F119" s="2" t="str">
        <f>IF(F61=0,"",F61)</f>
        <v>บริษัท ตัวอย่าง จำกัด</v>
      </c>
      <c r="V119" s="3" t="s">
        <v>36</v>
      </c>
      <c r="X119" s="51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</row>
    <row r="120" spans="1:47" ht="25.5">
      <c r="A120" s="51"/>
      <c r="F120" s="2" t="str">
        <f t="shared" ref="F120:F123" si="58">IF(F62=0,"",F62)</f>
        <v>Sample CO.,LTD.</v>
      </c>
      <c r="V120" s="3"/>
      <c r="X120" s="51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</row>
    <row r="121" spans="1:47">
      <c r="A121" s="51"/>
      <c r="F121" s="4" t="str">
        <f t="shared" si="58"/>
        <v>สำนักงานใหญ่ : 123  ถนนเพชรเกษม แขวงบางไผ่ เขตบางแค กทม. 10160</v>
      </c>
      <c r="V121" s="3" t="s">
        <v>41</v>
      </c>
      <c r="X121" s="51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</row>
    <row r="122" spans="1:47">
      <c r="A122" s="51"/>
      <c r="F122" s="4" t="str">
        <f t="shared" si="58"/>
        <v>Head Office  : 123  Petchkasem Road, Bang Pai, Bank Khae, Bangkok 10160</v>
      </c>
      <c r="X122" s="51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</row>
    <row r="123" spans="1:47">
      <c r="A123" s="51"/>
      <c r="F123" s="4" t="str">
        <f t="shared" si="58"/>
        <v>โทร. 02-444-5555   fax. 02-444-5565     เลขประจำตัวผู้เสียภาษีอากร 0000000000000</v>
      </c>
      <c r="X123" s="51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</row>
    <row r="124" spans="1:47">
      <c r="A124" s="51"/>
      <c r="X124" s="51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</row>
    <row r="125" spans="1:47">
      <c r="A125" s="51"/>
      <c r="X125" s="51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</row>
    <row r="126" spans="1:47" s="5" customFormat="1" ht="19.5">
      <c r="A126" s="53"/>
      <c r="B126" s="184" t="s">
        <v>49</v>
      </c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53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</row>
    <row r="127" spans="1:47" s="7" customFormat="1" ht="19.5">
      <c r="A127" s="54"/>
      <c r="B127" s="187" t="s">
        <v>51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6"/>
      <c r="X127" s="5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</row>
    <row r="128" spans="1:47" ht="15.75" customHeight="1">
      <c r="A128" s="5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55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</row>
    <row r="129" spans="1:47">
      <c r="A129" s="55"/>
      <c r="B129" s="9" t="s">
        <v>1</v>
      </c>
      <c r="C129" s="9"/>
      <c r="D129" s="9"/>
      <c r="E129" s="186" t="str">
        <f>IF(E71=0,"",E71)</f>
        <v/>
      </c>
      <c r="F129" s="186"/>
      <c r="G129" s="186" t="e">
        <f t="shared" ref="G129:G131" si="59">IF(#REF!=0,"",#REF!)</f>
        <v>#REF!</v>
      </c>
      <c r="H129" s="186"/>
      <c r="I129" s="186" t="e">
        <f t="shared" ref="I129:I131" si="60">IF(#REF!=0,"",#REF!)</f>
        <v>#REF!</v>
      </c>
      <c r="J129" s="186"/>
      <c r="K129" s="8"/>
      <c r="L129" s="8"/>
      <c r="M129" s="8"/>
      <c r="N129" s="8"/>
      <c r="O129" s="8"/>
      <c r="P129" s="8"/>
      <c r="Q129" s="8"/>
      <c r="R129" s="8"/>
      <c r="U129" s="10" t="s">
        <v>2</v>
      </c>
      <c r="V129" s="47" t="str">
        <f>IF(V71=0,"",V71)</f>
        <v>RE6010001</v>
      </c>
      <c r="W129" s="8"/>
      <c r="X129" s="55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</row>
    <row r="130" spans="1:47">
      <c r="A130" s="55"/>
      <c r="B130" s="9" t="s">
        <v>3</v>
      </c>
      <c r="C130" s="9"/>
      <c r="D130" s="9"/>
      <c r="E130" s="185" t="str">
        <f t="shared" ref="E130:E131" si="61">IF(E72=0,"",E72)</f>
        <v/>
      </c>
      <c r="F130" s="185"/>
      <c r="G130" s="185" t="e">
        <f t="shared" si="59"/>
        <v>#REF!</v>
      </c>
      <c r="H130" s="185"/>
      <c r="I130" s="185" t="e">
        <f t="shared" si="60"/>
        <v>#REF!</v>
      </c>
      <c r="J130" s="185"/>
      <c r="K130" s="8"/>
      <c r="L130" s="8"/>
      <c r="M130" s="8"/>
      <c r="N130" s="8"/>
      <c r="O130" s="8"/>
      <c r="P130" s="8"/>
      <c r="Q130" s="8"/>
      <c r="R130" s="8"/>
      <c r="U130" s="10" t="s">
        <v>4</v>
      </c>
      <c r="V130" s="48">
        <f>IF(V72=0,"",V72)</f>
        <v>22207</v>
      </c>
      <c r="W130" s="8"/>
      <c r="X130" s="55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</row>
    <row r="131" spans="1:47">
      <c r="A131" s="55"/>
      <c r="B131" s="9"/>
      <c r="C131" s="9"/>
      <c r="D131" s="9"/>
      <c r="E131" s="185" t="str">
        <f t="shared" si="61"/>
        <v/>
      </c>
      <c r="F131" s="185"/>
      <c r="G131" s="185" t="e">
        <f t="shared" si="59"/>
        <v>#REF!</v>
      </c>
      <c r="H131" s="185"/>
      <c r="I131" s="185" t="e">
        <f t="shared" si="60"/>
        <v>#REF!</v>
      </c>
      <c r="J131" s="185"/>
      <c r="K131" s="8"/>
      <c r="L131" s="8"/>
      <c r="M131" s="8"/>
      <c r="N131" s="8"/>
      <c r="O131" s="8"/>
      <c r="P131" s="8"/>
      <c r="Q131" s="8"/>
      <c r="R131" s="8"/>
      <c r="T131" s="13"/>
      <c r="U131" s="14"/>
      <c r="V131" s="15"/>
      <c r="W131" s="8"/>
      <c r="X131" s="55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</row>
    <row r="132" spans="1:47" ht="3" customHeight="1">
      <c r="A132" s="55"/>
      <c r="B132" s="9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W132" s="8"/>
      <c r="X132" s="55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</row>
    <row r="133" spans="1:47" ht="12.75" customHeight="1" thickBot="1">
      <c r="A133" s="55"/>
      <c r="B133" s="9" t="s">
        <v>5</v>
      </c>
      <c r="C133" s="9"/>
      <c r="D133" s="9"/>
      <c r="E133" s="8"/>
      <c r="F133" s="166" t="str">
        <f>IF(F75=0,"",F75)</f>
        <v/>
      </c>
      <c r="G133" s="166"/>
      <c r="H133" s="16"/>
      <c r="I133" s="8"/>
      <c r="J133" s="49" t="str">
        <f>IF(J75=0,"",J75)</f>
        <v>X</v>
      </c>
      <c r="K133" s="8" t="s">
        <v>7</v>
      </c>
      <c r="L133" s="8"/>
      <c r="M133" s="49" t="str">
        <f>IF(M75=0,"",M75)</f>
        <v/>
      </c>
      <c r="N133" s="8" t="s">
        <v>8</v>
      </c>
      <c r="O133" s="8"/>
      <c r="P133" s="47" t="str">
        <f>IF(P75=0,"",P75)</f>
        <v/>
      </c>
      <c r="Q133" s="8"/>
      <c r="R133" s="8"/>
      <c r="W133" s="8"/>
      <c r="X133" s="55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</row>
    <row r="134" spans="1:47" ht="6.75" customHeight="1" thickTop="1">
      <c r="A134" s="5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55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</row>
    <row r="135" spans="1:47">
      <c r="A135" s="51"/>
      <c r="X135" s="51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</row>
    <row r="136" spans="1:47" s="18" customFormat="1" ht="25.5" customHeight="1" thickBot="1">
      <c r="A136" s="56"/>
      <c r="B136" s="167" t="s">
        <v>9</v>
      </c>
      <c r="C136" s="168"/>
      <c r="D136" s="167" t="s">
        <v>25</v>
      </c>
      <c r="E136" s="168"/>
      <c r="F136" s="167" t="s">
        <v>31</v>
      </c>
      <c r="G136" s="169"/>
      <c r="H136" s="169"/>
      <c r="I136" s="169"/>
      <c r="J136" s="169"/>
      <c r="K136" s="169"/>
      <c r="L136" s="168"/>
      <c r="M136" s="167" t="s">
        <v>26</v>
      </c>
      <c r="N136" s="169"/>
      <c r="O136" s="168"/>
      <c r="P136" s="167" t="s">
        <v>27</v>
      </c>
      <c r="Q136" s="169"/>
      <c r="R136" s="168"/>
      <c r="S136" s="167" t="s">
        <v>28</v>
      </c>
      <c r="T136" s="169"/>
      <c r="U136" s="168"/>
      <c r="V136" s="167" t="s">
        <v>10</v>
      </c>
      <c r="W136" s="170"/>
      <c r="X136" s="56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</row>
    <row r="137" spans="1:47">
      <c r="A137" s="51"/>
      <c r="B137" s="176">
        <f t="shared" ref="B137:E137" si="62">IF(B79=0,"",B79)</f>
        <v>1</v>
      </c>
      <c r="C137" s="178" t="str">
        <f t="shared" si="62"/>
        <v/>
      </c>
      <c r="D137" s="197" t="str">
        <f t="shared" si="62"/>
        <v>2A08-121-00</v>
      </c>
      <c r="E137" s="198" t="str">
        <f t="shared" si="62"/>
        <v/>
      </c>
      <c r="F137" s="173" t="str">
        <f>IF(F79=0,"",F79)</f>
        <v>SHAFT 10X6.9XM10X121/165</v>
      </c>
      <c r="G137" s="174"/>
      <c r="H137" s="174"/>
      <c r="I137" s="174"/>
      <c r="J137" s="174"/>
      <c r="K137" s="174"/>
      <c r="L137" s="175"/>
      <c r="M137" s="108">
        <f>IF(M79=0,"",M79)</f>
        <v>600</v>
      </c>
      <c r="N137" s="109"/>
      <c r="O137" s="110"/>
      <c r="P137" s="200" t="str">
        <f>IF(P79=0,"",P79)</f>
        <v>PCS.</v>
      </c>
      <c r="Q137" s="201"/>
      <c r="R137" s="202"/>
      <c r="S137" s="179">
        <f>IF(S79=0,"",S79)</f>
        <v>24.8</v>
      </c>
      <c r="T137" s="180"/>
      <c r="U137" s="181"/>
      <c r="V137" s="182">
        <f>IF(V79=0,"",V79)</f>
        <v>14880</v>
      </c>
      <c r="W137" s="183"/>
      <c r="X137" s="51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</row>
    <row r="138" spans="1:47">
      <c r="A138" s="51"/>
      <c r="B138" s="95">
        <f t="shared" ref="B138:F138" si="63">IF(B80=0,"",B80)</f>
        <v>2</v>
      </c>
      <c r="C138" s="96" t="str">
        <f t="shared" si="63"/>
        <v/>
      </c>
      <c r="D138" s="195" t="str">
        <f t="shared" si="63"/>
        <v>2A09-106-01</v>
      </c>
      <c r="E138" s="196" t="str">
        <f t="shared" si="63"/>
        <v/>
      </c>
      <c r="F138" s="105" t="str">
        <f t="shared" si="63"/>
        <v>SHAFT 10X6.9XM10X106/150</v>
      </c>
      <c r="G138" s="106"/>
      <c r="H138" s="106"/>
      <c r="I138" s="106"/>
      <c r="J138" s="106"/>
      <c r="K138" s="106"/>
      <c r="L138" s="107"/>
      <c r="M138" s="108">
        <f t="shared" ref="M138:M157" si="64">IF(M80=0,"",M80)</f>
        <v>40.5</v>
      </c>
      <c r="N138" s="109"/>
      <c r="O138" s="110"/>
      <c r="P138" s="97" t="str">
        <f t="shared" ref="P138:P157" si="65">IF(P80=0,"",P80)</f>
        <v>PCS.</v>
      </c>
      <c r="Q138" s="98"/>
      <c r="R138" s="99"/>
      <c r="S138" s="100">
        <f t="shared" ref="S138:S157" si="66">IF(S80=0,"",S80)</f>
        <v>25.3</v>
      </c>
      <c r="T138" s="101"/>
      <c r="U138" s="102"/>
      <c r="V138" s="103">
        <f t="shared" ref="V138:V157" si="67">IF(V80=0,"",V80)</f>
        <v>1024.6500000000001</v>
      </c>
      <c r="W138" s="104"/>
      <c r="X138" s="51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</row>
    <row r="139" spans="1:47">
      <c r="A139" s="51"/>
      <c r="B139" s="95" t="str">
        <f t="shared" ref="B139:F139" si="68">IF(B81=0,"",B81)</f>
        <v/>
      </c>
      <c r="C139" s="96" t="str">
        <f t="shared" si="68"/>
        <v/>
      </c>
      <c r="D139" s="95" t="str">
        <f t="shared" si="68"/>
        <v/>
      </c>
      <c r="E139" s="96" t="str">
        <f t="shared" si="68"/>
        <v/>
      </c>
      <c r="F139" s="105" t="str">
        <f t="shared" si="68"/>
        <v/>
      </c>
      <c r="G139" s="106"/>
      <c r="H139" s="106"/>
      <c r="I139" s="106"/>
      <c r="J139" s="106"/>
      <c r="K139" s="106"/>
      <c r="L139" s="107"/>
      <c r="M139" s="108" t="str">
        <f t="shared" si="64"/>
        <v/>
      </c>
      <c r="N139" s="109"/>
      <c r="O139" s="110"/>
      <c r="P139" s="97" t="str">
        <f t="shared" si="65"/>
        <v/>
      </c>
      <c r="Q139" s="98"/>
      <c r="R139" s="99"/>
      <c r="S139" s="100" t="str">
        <f t="shared" si="66"/>
        <v/>
      </c>
      <c r="T139" s="101"/>
      <c r="U139" s="102"/>
      <c r="V139" s="103" t="str">
        <f t="shared" si="67"/>
        <v/>
      </c>
      <c r="W139" s="104"/>
      <c r="X139" s="51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</row>
    <row r="140" spans="1:47">
      <c r="A140" s="51"/>
      <c r="B140" s="95" t="str">
        <f t="shared" ref="B140:F140" si="69">IF(B82=0,"",B82)</f>
        <v/>
      </c>
      <c r="C140" s="96" t="str">
        <f t="shared" si="69"/>
        <v/>
      </c>
      <c r="D140" s="95" t="str">
        <f t="shared" si="69"/>
        <v/>
      </c>
      <c r="E140" s="96" t="str">
        <f t="shared" si="69"/>
        <v/>
      </c>
      <c r="F140" s="105" t="str">
        <f t="shared" si="69"/>
        <v/>
      </c>
      <c r="G140" s="106"/>
      <c r="H140" s="106"/>
      <c r="I140" s="106"/>
      <c r="J140" s="106"/>
      <c r="K140" s="106"/>
      <c r="L140" s="107"/>
      <c r="M140" s="108" t="str">
        <f t="shared" si="64"/>
        <v/>
      </c>
      <c r="N140" s="109"/>
      <c r="O140" s="110"/>
      <c r="P140" s="97" t="str">
        <f t="shared" si="65"/>
        <v/>
      </c>
      <c r="Q140" s="98"/>
      <c r="R140" s="99"/>
      <c r="S140" s="100" t="str">
        <f t="shared" si="66"/>
        <v/>
      </c>
      <c r="T140" s="101"/>
      <c r="U140" s="102"/>
      <c r="V140" s="103" t="str">
        <f t="shared" si="67"/>
        <v/>
      </c>
      <c r="W140" s="104"/>
      <c r="X140" s="51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</row>
    <row r="141" spans="1:47">
      <c r="A141" s="51"/>
      <c r="B141" s="95" t="str">
        <f t="shared" ref="B141:F141" si="70">IF(B83=0,"",B83)</f>
        <v/>
      </c>
      <c r="C141" s="96" t="str">
        <f t="shared" si="70"/>
        <v/>
      </c>
      <c r="D141" s="95" t="str">
        <f t="shared" si="70"/>
        <v/>
      </c>
      <c r="E141" s="96" t="str">
        <f t="shared" si="70"/>
        <v/>
      </c>
      <c r="F141" s="105" t="str">
        <f t="shared" si="70"/>
        <v/>
      </c>
      <c r="G141" s="106"/>
      <c r="H141" s="106"/>
      <c r="I141" s="106"/>
      <c r="J141" s="106"/>
      <c r="K141" s="106"/>
      <c r="L141" s="107"/>
      <c r="M141" s="108" t="str">
        <f t="shared" si="64"/>
        <v/>
      </c>
      <c r="N141" s="109"/>
      <c r="O141" s="110"/>
      <c r="P141" s="97" t="str">
        <f t="shared" si="65"/>
        <v/>
      </c>
      <c r="Q141" s="98"/>
      <c r="R141" s="99"/>
      <c r="S141" s="100" t="str">
        <f t="shared" si="66"/>
        <v/>
      </c>
      <c r="T141" s="101"/>
      <c r="U141" s="102"/>
      <c r="V141" s="103" t="str">
        <f t="shared" si="67"/>
        <v/>
      </c>
      <c r="W141" s="104"/>
      <c r="X141" s="51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</row>
    <row r="142" spans="1:47">
      <c r="A142" s="51"/>
      <c r="B142" s="95" t="str">
        <f t="shared" ref="B142:F142" si="71">IF(B84=0,"",B84)</f>
        <v/>
      </c>
      <c r="C142" s="96" t="str">
        <f t="shared" si="71"/>
        <v/>
      </c>
      <c r="D142" s="95" t="str">
        <f t="shared" si="71"/>
        <v/>
      </c>
      <c r="E142" s="96" t="str">
        <f t="shared" si="71"/>
        <v/>
      </c>
      <c r="F142" s="105" t="str">
        <f t="shared" si="71"/>
        <v/>
      </c>
      <c r="G142" s="106"/>
      <c r="H142" s="106"/>
      <c r="I142" s="106"/>
      <c r="J142" s="106"/>
      <c r="K142" s="106"/>
      <c r="L142" s="107"/>
      <c r="M142" s="108" t="str">
        <f t="shared" si="64"/>
        <v/>
      </c>
      <c r="N142" s="109"/>
      <c r="O142" s="110"/>
      <c r="P142" s="97" t="str">
        <f t="shared" si="65"/>
        <v/>
      </c>
      <c r="Q142" s="98"/>
      <c r="R142" s="99"/>
      <c r="S142" s="100" t="str">
        <f t="shared" si="66"/>
        <v/>
      </c>
      <c r="T142" s="101"/>
      <c r="U142" s="102"/>
      <c r="V142" s="103" t="str">
        <f t="shared" si="67"/>
        <v/>
      </c>
      <c r="W142" s="104"/>
      <c r="X142" s="51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</row>
    <row r="143" spans="1:47">
      <c r="A143" s="51"/>
      <c r="B143" s="95" t="str">
        <f t="shared" ref="B143:F143" si="72">IF(B85=0,"",B85)</f>
        <v/>
      </c>
      <c r="C143" s="96" t="str">
        <f t="shared" si="72"/>
        <v/>
      </c>
      <c r="D143" s="95" t="str">
        <f t="shared" si="72"/>
        <v/>
      </c>
      <c r="E143" s="96" t="str">
        <f t="shared" si="72"/>
        <v/>
      </c>
      <c r="F143" s="105" t="str">
        <f t="shared" si="72"/>
        <v/>
      </c>
      <c r="G143" s="106"/>
      <c r="H143" s="106"/>
      <c r="I143" s="106"/>
      <c r="J143" s="106"/>
      <c r="K143" s="106"/>
      <c r="L143" s="107"/>
      <c r="M143" s="108" t="str">
        <f t="shared" si="64"/>
        <v/>
      </c>
      <c r="N143" s="109"/>
      <c r="O143" s="110"/>
      <c r="P143" s="97" t="str">
        <f t="shared" si="65"/>
        <v/>
      </c>
      <c r="Q143" s="98"/>
      <c r="R143" s="99"/>
      <c r="S143" s="100" t="str">
        <f t="shared" si="66"/>
        <v/>
      </c>
      <c r="T143" s="101"/>
      <c r="U143" s="102"/>
      <c r="V143" s="103" t="str">
        <f t="shared" si="67"/>
        <v/>
      </c>
      <c r="W143" s="104"/>
      <c r="X143" s="51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</row>
    <row r="144" spans="1:47">
      <c r="A144" s="51"/>
      <c r="B144" s="95" t="str">
        <f t="shared" ref="B144:F144" si="73">IF(B86=0,"",B86)</f>
        <v/>
      </c>
      <c r="C144" s="96" t="str">
        <f t="shared" si="73"/>
        <v/>
      </c>
      <c r="D144" s="95" t="str">
        <f t="shared" si="73"/>
        <v/>
      </c>
      <c r="E144" s="96" t="str">
        <f t="shared" si="73"/>
        <v/>
      </c>
      <c r="F144" s="105" t="str">
        <f t="shared" si="73"/>
        <v/>
      </c>
      <c r="G144" s="106"/>
      <c r="H144" s="106"/>
      <c r="I144" s="106"/>
      <c r="J144" s="106"/>
      <c r="K144" s="106"/>
      <c r="L144" s="107"/>
      <c r="M144" s="108" t="str">
        <f t="shared" si="64"/>
        <v/>
      </c>
      <c r="N144" s="109"/>
      <c r="O144" s="110"/>
      <c r="P144" s="97" t="str">
        <f t="shared" si="65"/>
        <v/>
      </c>
      <c r="Q144" s="98"/>
      <c r="R144" s="99"/>
      <c r="S144" s="100" t="str">
        <f t="shared" si="66"/>
        <v/>
      </c>
      <c r="T144" s="101"/>
      <c r="U144" s="102"/>
      <c r="V144" s="103" t="str">
        <f t="shared" si="67"/>
        <v/>
      </c>
      <c r="W144" s="104"/>
      <c r="X144" s="51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</row>
    <row r="145" spans="1:47">
      <c r="A145" s="51"/>
      <c r="B145" s="95" t="str">
        <f t="shared" ref="B145:F145" si="74">IF(B87=0,"",B87)</f>
        <v/>
      </c>
      <c r="C145" s="96" t="str">
        <f t="shared" si="74"/>
        <v/>
      </c>
      <c r="D145" s="95" t="str">
        <f t="shared" si="74"/>
        <v/>
      </c>
      <c r="E145" s="96" t="str">
        <f t="shared" si="74"/>
        <v/>
      </c>
      <c r="F145" s="105" t="str">
        <f t="shared" si="74"/>
        <v/>
      </c>
      <c r="G145" s="106"/>
      <c r="H145" s="106"/>
      <c r="I145" s="106"/>
      <c r="J145" s="106"/>
      <c r="K145" s="106"/>
      <c r="L145" s="107"/>
      <c r="M145" s="108" t="str">
        <f t="shared" si="64"/>
        <v/>
      </c>
      <c r="N145" s="109"/>
      <c r="O145" s="110"/>
      <c r="P145" s="97" t="str">
        <f t="shared" si="65"/>
        <v/>
      </c>
      <c r="Q145" s="98"/>
      <c r="R145" s="99"/>
      <c r="S145" s="100" t="str">
        <f t="shared" si="66"/>
        <v/>
      </c>
      <c r="T145" s="101"/>
      <c r="U145" s="102"/>
      <c r="V145" s="103" t="str">
        <f t="shared" si="67"/>
        <v/>
      </c>
      <c r="W145" s="104"/>
      <c r="X145" s="51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</row>
    <row r="146" spans="1:47">
      <c r="A146" s="51"/>
      <c r="B146" s="95" t="str">
        <f t="shared" ref="B146:F146" si="75">IF(B88=0,"",B88)</f>
        <v/>
      </c>
      <c r="C146" s="96" t="str">
        <f t="shared" si="75"/>
        <v/>
      </c>
      <c r="D146" s="95" t="str">
        <f t="shared" si="75"/>
        <v/>
      </c>
      <c r="E146" s="96" t="str">
        <f t="shared" si="75"/>
        <v/>
      </c>
      <c r="F146" s="105" t="str">
        <f t="shared" si="75"/>
        <v/>
      </c>
      <c r="G146" s="106"/>
      <c r="H146" s="106"/>
      <c r="I146" s="106"/>
      <c r="J146" s="106"/>
      <c r="K146" s="106"/>
      <c r="L146" s="107"/>
      <c r="M146" s="108" t="str">
        <f t="shared" si="64"/>
        <v/>
      </c>
      <c r="N146" s="109"/>
      <c r="O146" s="110"/>
      <c r="P146" s="97" t="str">
        <f t="shared" si="65"/>
        <v/>
      </c>
      <c r="Q146" s="98"/>
      <c r="R146" s="99"/>
      <c r="S146" s="100" t="str">
        <f t="shared" si="66"/>
        <v/>
      </c>
      <c r="T146" s="101"/>
      <c r="U146" s="102"/>
      <c r="V146" s="103" t="str">
        <f t="shared" si="67"/>
        <v/>
      </c>
      <c r="W146" s="104"/>
      <c r="X146" s="51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</row>
    <row r="147" spans="1:47">
      <c r="A147" s="51"/>
      <c r="B147" s="95" t="str">
        <f t="shared" ref="B147:F147" si="76">IF(B89=0,"",B89)</f>
        <v/>
      </c>
      <c r="C147" s="96" t="str">
        <f t="shared" si="76"/>
        <v/>
      </c>
      <c r="D147" s="95" t="str">
        <f t="shared" si="76"/>
        <v/>
      </c>
      <c r="E147" s="96" t="str">
        <f t="shared" si="76"/>
        <v/>
      </c>
      <c r="F147" s="105" t="str">
        <f t="shared" si="76"/>
        <v/>
      </c>
      <c r="G147" s="106"/>
      <c r="H147" s="106"/>
      <c r="I147" s="106"/>
      <c r="J147" s="106"/>
      <c r="K147" s="106"/>
      <c r="L147" s="107"/>
      <c r="M147" s="108" t="str">
        <f t="shared" si="64"/>
        <v/>
      </c>
      <c r="N147" s="109"/>
      <c r="O147" s="110"/>
      <c r="P147" s="97" t="str">
        <f t="shared" si="65"/>
        <v/>
      </c>
      <c r="Q147" s="98"/>
      <c r="R147" s="99"/>
      <c r="S147" s="100" t="str">
        <f t="shared" si="66"/>
        <v/>
      </c>
      <c r="T147" s="101"/>
      <c r="U147" s="102"/>
      <c r="V147" s="103" t="str">
        <f t="shared" si="67"/>
        <v/>
      </c>
      <c r="W147" s="104"/>
      <c r="X147" s="51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</row>
    <row r="148" spans="1:47">
      <c r="A148" s="51"/>
      <c r="B148" s="95" t="str">
        <f t="shared" ref="B148:F148" si="77">IF(B90=0,"",B90)</f>
        <v/>
      </c>
      <c r="C148" s="96" t="str">
        <f t="shared" si="77"/>
        <v/>
      </c>
      <c r="D148" s="95" t="str">
        <f t="shared" si="77"/>
        <v/>
      </c>
      <c r="E148" s="96" t="str">
        <f t="shared" si="77"/>
        <v/>
      </c>
      <c r="F148" s="105" t="str">
        <f t="shared" si="77"/>
        <v/>
      </c>
      <c r="G148" s="106"/>
      <c r="H148" s="106"/>
      <c r="I148" s="106"/>
      <c r="J148" s="106"/>
      <c r="K148" s="106"/>
      <c r="L148" s="107"/>
      <c r="M148" s="108" t="str">
        <f t="shared" si="64"/>
        <v/>
      </c>
      <c r="N148" s="109"/>
      <c r="O148" s="110"/>
      <c r="P148" s="97" t="str">
        <f t="shared" si="65"/>
        <v/>
      </c>
      <c r="Q148" s="98"/>
      <c r="R148" s="99"/>
      <c r="S148" s="100" t="str">
        <f t="shared" si="66"/>
        <v/>
      </c>
      <c r="T148" s="101"/>
      <c r="U148" s="102"/>
      <c r="V148" s="103" t="str">
        <f t="shared" si="67"/>
        <v/>
      </c>
      <c r="W148" s="104"/>
      <c r="X148" s="51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</row>
    <row r="149" spans="1:47">
      <c r="A149" s="51"/>
      <c r="B149" s="95" t="str">
        <f t="shared" ref="B149:F149" si="78">IF(B91=0,"",B91)</f>
        <v/>
      </c>
      <c r="C149" s="96" t="str">
        <f t="shared" si="78"/>
        <v/>
      </c>
      <c r="D149" s="95" t="str">
        <f t="shared" si="78"/>
        <v/>
      </c>
      <c r="E149" s="96" t="str">
        <f t="shared" si="78"/>
        <v/>
      </c>
      <c r="F149" s="105" t="str">
        <f t="shared" si="78"/>
        <v/>
      </c>
      <c r="G149" s="106"/>
      <c r="H149" s="106"/>
      <c r="I149" s="106"/>
      <c r="J149" s="106"/>
      <c r="K149" s="106"/>
      <c r="L149" s="107"/>
      <c r="M149" s="108" t="str">
        <f t="shared" si="64"/>
        <v/>
      </c>
      <c r="N149" s="109"/>
      <c r="O149" s="110"/>
      <c r="P149" s="97" t="str">
        <f t="shared" si="65"/>
        <v/>
      </c>
      <c r="Q149" s="98"/>
      <c r="R149" s="99"/>
      <c r="S149" s="100" t="str">
        <f t="shared" si="66"/>
        <v/>
      </c>
      <c r="T149" s="101"/>
      <c r="U149" s="102"/>
      <c r="V149" s="103" t="str">
        <f t="shared" si="67"/>
        <v/>
      </c>
      <c r="W149" s="104"/>
      <c r="X149" s="51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</row>
    <row r="150" spans="1:47">
      <c r="A150" s="51"/>
      <c r="B150" s="95" t="str">
        <f t="shared" ref="B150:F150" si="79">IF(B92=0,"",B92)</f>
        <v/>
      </c>
      <c r="C150" s="96" t="str">
        <f t="shared" si="79"/>
        <v/>
      </c>
      <c r="D150" s="95" t="str">
        <f t="shared" si="79"/>
        <v/>
      </c>
      <c r="E150" s="96" t="str">
        <f t="shared" si="79"/>
        <v/>
      </c>
      <c r="F150" s="105" t="str">
        <f t="shared" si="79"/>
        <v/>
      </c>
      <c r="G150" s="106"/>
      <c r="H150" s="106"/>
      <c r="I150" s="106"/>
      <c r="J150" s="106"/>
      <c r="K150" s="106"/>
      <c r="L150" s="107"/>
      <c r="M150" s="108" t="str">
        <f t="shared" si="64"/>
        <v/>
      </c>
      <c r="N150" s="109"/>
      <c r="O150" s="110"/>
      <c r="P150" s="97" t="str">
        <f t="shared" si="65"/>
        <v/>
      </c>
      <c r="Q150" s="98"/>
      <c r="R150" s="99"/>
      <c r="S150" s="100" t="str">
        <f t="shared" si="66"/>
        <v/>
      </c>
      <c r="T150" s="101"/>
      <c r="U150" s="102"/>
      <c r="V150" s="103" t="str">
        <f t="shared" si="67"/>
        <v/>
      </c>
      <c r="W150" s="104"/>
      <c r="X150" s="51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</row>
    <row r="151" spans="1:47">
      <c r="A151" s="51"/>
      <c r="B151" s="95" t="str">
        <f t="shared" ref="B151:F151" si="80">IF(B93=0,"",B93)</f>
        <v/>
      </c>
      <c r="C151" s="96" t="str">
        <f t="shared" si="80"/>
        <v/>
      </c>
      <c r="D151" s="95" t="str">
        <f t="shared" si="80"/>
        <v/>
      </c>
      <c r="E151" s="96" t="str">
        <f t="shared" si="80"/>
        <v/>
      </c>
      <c r="F151" s="105" t="str">
        <f t="shared" si="80"/>
        <v/>
      </c>
      <c r="G151" s="106"/>
      <c r="H151" s="106"/>
      <c r="I151" s="106"/>
      <c r="J151" s="106"/>
      <c r="K151" s="106"/>
      <c r="L151" s="107"/>
      <c r="M151" s="108" t="str">
        <f t="shared" si="64"/>
        <v/>
      </c>
      <c r="N151" s="109"/>
      <c r="O151" s="110"/>
      <c r="P151" s="97" t="str">
        <f t="shared" si="65"/>
        <v/>
      </c>
      <c r="Q151" s="98"/>
      <c r="R151" s="99"/>
      <c r="S151" s="100" t="str">
        <f t="shared" si="66"/>
        <v/>
      </c>
      <c r="T151" s="101"/>
      <c r="U151" s="102"/>
      <c r="V151" s="103" t="str">
        <f t="shared" si="67"/>
        <v/>
      </c>
      <c r="W151" s="104"/>
      <c r="X151" s="51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</row>
    <row r="152" spans="1:47">
      <c r="A152" s="51"/>
      <c r="B152" s="95" t="str">
        <f t="shared" ref="B152:F152" si="81">IF(B94=0,"",B94)</f>
        <v/>
      </c>
      <c r="C152" s="96" t="str">
        <f t="shared" si="81"/>
        <v/>
      </c>
      <c r="D152" s="95" t="str">
        <f t="shared" si="81"/>
        <v/>
      </c>
      <c r="E152" s="96" t="str">
        <f t="shared" si="81"/>
        <v/>
      </c>
      <c r="F152" s="105" t="str">
        <f t="shared" si="81"/>
        <v/>
      </c>
      <c r="G152" s="106"/>
      <c r="H152" s="106"/>
      <c r="I152" s="106"/>
      <c r="J152" s="106"/>
      <c r="K152" s="106"/>
      <c r="L152" s="107"/>
      <c r="M152" s="108" t="str">
        <f t="shared" si="64"/>
        <v/>
      </c>
      <c r="N152" s="109"/>
      <c r="O152" s="110"/>
      <c r="P152" s="97" t="str">
        <f t="shared" si="65"/>
        <v/>
      </c>
      <c r="Q152" s="98"/>
      <c r="R152" s="99"/>
      <c r="S152" s="100" t="str">
        <f t="shared" si="66"/>
        <v/>
      </c>
      <c r="T152" s="101"/>
      <c r="U152" s="102"/>
      <c r="V152" s="103" t="str">
        <f t="shared" si="67"/>
        <v/>
      </c>
      <c r="W152" s="104"/>
      <c r="X152" s="51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</row>
    <row r="153" spans="1:47">
      <c r="A153" s="51"/>
      <c r="B153" s="95" t="str">
        <f t="shared" ref="B153:F153" si="82">IF(B95=0,"",B95)</f>
        <v/>
      </c>
      <c r="C153" s="96" t="str">
        <f t="shared" si="82"/>
        <v/>
      </c>
      <c r="D153" s="95" t="str">
        <f t="shared" si="82"/>
        <v/>
      </c>
      <c r="E153" s="96" t="str">
        <f t="shared" si="82"/>
        <v/>
      </c>
      <c r="F153" s="105" t="str">
        <f t="shared" si="82"/>
        <v/>
      </c>
      <c r="G153" s="106"/>
      <c r="H153" s="106"/>
      <c r="I153" s="106"/>
      <c r="J153" s="106"/>
      <c r="K153" s="106"/>
      <c r="L153" s="107"/>
      <c r="M153" s="108" t="str">
        <f t="shared" si="64"/>
        <v/>
      </c>
      <c r="N153" s="109"/>
      <c r="O153" s="110"/>
      <c r="P153" s="97" t="str">
        <f t="shared" si="65"/>
        <v/>
      </c>
      <c r="Q153" s="98"/>
      <c r="R153" s="99"/>
      <c r="S153" s="100" t="str">
        <f t="shared" si="66"/>
        <v/>
      </c>
      <c r="T153" s="101"/>
      <c r="U153" s="102"/>
      <c r="V153" s="103" t="str">
        <f t="shared" si="67"/>
        <v/>
      </c>
      <c r="W153" s="104"/>
      <c r="X153" s="51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</row>
    <row r="154" spans="1:47">
      <c r="A154" s="51"/>
      <c r="B154" s="95" t="str">
        <f t="shared" ref="B154:F154" si="83">IF(B96=0,"",B96)</f>
        <v/>
      </c>
      <c r="C154" s="96" t="str">
        <f t="shared" si="83"/>
        <v/>
      </c>
      <c r="D154" s="95" t="str">
        <f t="shared" si="83"/>
        <v/>
      </c>
      <c r="E154" s="96" t="str">
        <f t="shared" si="83"/>
        <v/>
      </c>
      <c r="F154" s="105" t="str">
        <f t="shared" si="83"/>
        <v/>
      </c>
      <c r="G154" s="106"/>
      <c r="H154" s="106"/>
      <c r="I154" s="106"/>
      <c r="J154" s="106"/>
      <c r="K154" s="106"/>
      <c r="L154" s="107"/>
      <c r="M154" s="108" t="str">
        <f t="shared" si="64"/>
        <v/>
      </c>
      <c r="N154" s="109"/>
      <c r="O154" s="110"/>
      <c r="P154" s="97" t="str">
        <f t="shared" si="65"/>
        <v/>
      </c>
      <c r="Q154" s="98"/>
      <c r="R154" s="99"/>
      <c r="S154" s="100" t="str">
        <f t="shared" si="66"/>
        <v/>
      </c>
      <c r="T154" s="101"/>
      <c r="U154" s="102"/>
      <c r="V154" s="103" t="str">
        <f t="shared" si="67"/>
        <v/>
      </c>
      <c r="W154" s="104"/>
      <c r="X154" s="51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</row>
    <row r="155" spans="1:47">
      <c r="A155" s="51"/>
      <c r="B155" s="95" t="str">
        <f t="shared" ref="B155:F155" si="84">IF(B97=0,"",B97)</f>
        <v/>
      </c>
      <c r="C155" s="96" t="str">
        <f t="shared" si="84"/>
        <v/>
      </c>
      <c r="D155" s="95" t="str">
        <f t="shared" si="84"/>
        <v/>
      </c>
      <c r="E155" s="96" t="str">
        <f t="shared" si="84"/>
        <v/>
      </c>
      <c r="F155" s="105" t="str">
        <f t="shared" si="84"/>
        <v/>
      </c>
      <c r="G155" s="106"/>
      <c r="H155" s="106"/>
      <c r="I155" s="106"/>
      <c r="J155" s="106"/>
      <c r="K155" s="106"/>
      <c r="L155" s="107"/>
      <c r="M155" s="108" t="str">
        <f t="shared" si="64"/>
        <v/>
      </c>
      <c r="N155" s="109"/>
      <c r="O155" s="110"/>
      <c r="P155" s="97" t="str">
        <f t="shared" si="65"/>
        <v/>
      </c>
      <c r="Q155" s="98"/>
      <c r="R155" s="99"/>
      <c r="S155" s="100" t="str">
        <f t="shared" si="66"/>
        <v/>
      </c>
      <c r="T155" s="101"/>
      <c r="U155" s="102"/>
      <c r="V155" s="103" t="str">
        <f t="shared" si="67"/>
        <v/>
      </c>
      <c r="W155" s="104"/>
      <c r="X155" s="51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</row>
    <row r="156" spans="1:47">
      <c r="A156" s="51"/>
      <c r="B156" s="95" t="str">
        <f t="shared" ref="B156:F156" si="85">IF(B98=0,"",B98)</f>
        <v/>
      </c>
      <c r="C156" s="96" t="str">
        <f t="shared" si="85"/>
        <v/>
      </c>
      <c r="D156" s="95" t="str">
        <f t="shared" si="85"/>
        <v/>
      </c>
      <c r="E156" s="96" t="str">
        <f t="shared" si="85"/>
        <v/>
      </c>
      <c r="F156" s="105" t="str">
        <f t="shared" si="85"/>
        <v/>
      </c>
      <c r="G156" s="106"/>
      <c r="H156" s="106"/>
      <c r="I156" s="106"/>
      <c r="J156" s="106"/>
      <c r="K156" s="106"/>
      <c r="L156" s="107"/>
      <c r="M156" s="108" t="str">
        <f t="shared" si="64"/>
        <v/>
      </c>
      <c r="N156" s="109"/>
      <c r="O156" s="110"/>
      <c r="P156" s="97" t="str">
        <f t="shared" si="65"/>
        <v/>
      </c>
      <c r="Q156" s="98"/>
      <c r="R156" s="99"/>
      <c r="S156" s="100" t="str">
        <f t="shared" si="66"/>
        <v/>
      </c>
      <c r="T156" s="101"/>
      <c r="U156" s="102"/>
      <c r="V156" s="103" t="str">
        <f t="shared" si="67"/>
        <v/>
      </c>
      <c r="W156" s="104"/>
      <c r="X156" s="51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</row>
    <row r="157" spans="1:47">
      <c r="A157" s="51"/>
      <c r="B157" s="121" t="str">
        <f t="shared" ref="B157:F157" si="86">IF(B99=0,"",B99)</f>
        <v/>
      </c>
      <c r="C157" s="122" t="str">
        <f t="shared" si="86"/>
        <v/>
      </c>
      <c r="D157" s="121" t="str">
        <f t="shared" si="86"/>
        <v/>
      </c>
      <c r="E157" s="122" t="str">
        <f t="shared" si="86"/>
        <v/>
      </c>
      <c r="F157" s="139" t="str">
        <f t="shared" si="86"/>
        <v/>
      </c>
      <c r="G157" s="140"/>
      <c r="H157" s="140"/>
      <c r="I157" s="140"/>
      <c r="J157" s="140"/>
      <c r="K157" s="140"/>
      <c r="L157" s="141"/>
      <c r="M157" s="142" t="str">
        <f t="shared" si="64"/>
        <v/>
      </c>
      <c r="N157" s="143"/>
      <c r="O157" s="144"/>
      <c r="P157" s="145" t="str">
        <f t="shared" si="65"/>
        <v/>
      </c>
      <c r="Q157" s="146"/>
      <c r="R157" s="147"/>
      <c r="S157" s="156" t="str">
        <f t="shared" si="66"/>
        <v/>
      </c>
      <c r="T157" s="157"/>
      <c r="U157" s="158"/>
      <c r="V157" s="159" t="str">
        <f t="shared" si="67"/>
        <v/>
      </c>
      <c r="W157" s="160"/>
      <c r="X157" s="51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</row>
    <row r="158" spans="1:47" s="8" customFormat="1" ht="3" customHeight="1">
      <c r="A158" s="55"/>
      <c r="O158" s="19"/>
      <c r="P158" s="20"/>
      <c r="Q158" s="88"/>
      <c r="R158" s="88"/>
      <c r="U158" s="45"/>
      <c r="V158" s="115">
        <f>SUM(V137:W157)</f>
        <v>15904.65</v>
      </c>
      <c r="W158" s="161"/>
      <c r="X158" s="55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</row>
    <row r="159" spans="1:47" ht="33.75" customHeight="1" thickBot="1">
      <c r="A159" s="51"/>
      <c r="B159" s="21" t="s">
        <v>11</v>
      </c>
      <c r="C159" s="87"/>
      <c r="D159" s="87"/>
      <c r="E159" s="164" t="str">
        <f>"("&amp;BAHTTEXT(V166)&amp;")"</f>
        <v>(หนึ่งหมื่นเจ็ดพันสิบเจ็ดบาทเก้าสิบแปดสตางค์)</v>
      </c>
      <c r="F159" s="164"/>
      <c r="G159" s="164"/>
      <c r="H159" s="164"/>
      <c r="I159" s="164"/>
      <c r="J159" s="164"/>
      <c r="K159" s="164"/>
      <c r="L159" s="164"/>
      <c r="M159" s="164"/>
      <c r="N159" s="165"/>
      <c r="O159" s="19"/>
      <c r="P159" s="123" t="s">
        <v>12</v>
      </c>
      <c r="Q159" s="124"/>
      <c r="R159" s="124"/>
      <c r="S159" s="124"/>
      <c r="T159" s="124"/>
      <c r="U159" s="46"/>
      <c r="V159" s="162"/>
      <c r="W159" s="163"/>
      <c r="X159" s="51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</row>
    <row r="160" spans="1:47" ht="16.899999999999999" customHeight="1" thickTop="1">
      <c r="A160" s="5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8"/>
      <c r="P160" s="111" t="s">
        <v>38</v>
      </c>
      <c r="Q160" s="112"/>
      <c r="R160" s="112"/>
      <c r="S160" s="112"/>
      <c r="T160" s="112"/>
      <c r="U160" s="150">
        <f>IF(U102=0%,0%,U102)</f>
        <v>0</v>
      </c>
      <c r="V160" s="152" t="str">
        <f>IF(U160=0%,"0.00",ROUND(V158*U160,2))</f>
        <v>0.00</v>
      </c>
      <c r="W160" s="153"/>
      <c r="X160" s="51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</row>
    <row r="161" spans="1:47" ht="16.899999999999999" customHeight="1">
      <c r="A161" s="5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8"/>
      <c r="P161" s="123"/>
      <c r="Q161" s="124"/>
      <c r="R161" s="124"/>
      <c r="S161" s="124"/>
      <c r="T161" s="124"/>
      <c r="U161" s="151"/>
      <c r="V161" s="154"/>
      <c r="W161" s="155"/>
      <c r="X161" s="51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</row>
    <row r="162" spans="1:47" ht="16.899999999999999" customHeight="1" thickBot="1">
      <c r="A162" s="51"/>
      <c r="B162" s="9"/>
      <c r="C162" s="49"/>
      <c r="D162" s="24"/>
      <c r="E162" s="25" t="s">
        <v>37</v>
      </c>
      <c r="F162" s="135"/>
      <c r="G162" s="135"/>
      <c r="H162" s="26"/>
      <c r="I162" s="27" t="s">
        <v>13</v>
      </c>
      <c r="J162" s="25"/>
      <c r="K162" s="25"/>
      <c r="L162" s="25"/>
      <c r="M162" s="25"/>
      <c r="N162" s="25"/>
      <c r="O162" s="8"/>
      <c r="P162" s="111" t="s">
        <v>39</v>
      </c>
      <c r="Q162" s="112"/>
      <c r="R162" s="112"/>
      <c r="S162" s="112"/>
      <c r="T162" s="112"/>
      <c r="U162" s="148"/>
      <c r="V162" s="115">
        <f>ROUND(V158-V160,2)</f>
        <v>15904.65</v>
      </c>
      <c r="W162" s="116"/>
      <c r="X162" s="51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</row>
    <row r="163" spans="1:47" ht="16.899999999999999" customHeight="1" thickTop="1">
      <c r="A163" s="51"/>
      <c r="B163" s="10"/>
      <c r="C163" s="8"/>
      <c r="D163" s="8"/>
      <c r="E163" s="8"/>
      <c r="F163" s="8"/>
      <c r="G163" s="8"/>
      <c r="H163" s="8"/>
      <c r="I163" s="83"/>
      <c r="J163" s="83"/>
      <c r="K163" s="83"/>
      <c r="L163" s="83"/>
      <c r="M163" s="83"/>
      <c r="N163" s="83"/>
      <c r="O163" s="27"/>
      <c r="P163" s="123"/>
      <c r="Q163" s="124"/>
      <c r="R163" s="124"/>
      <c r="S163" s="124"/>
      <c r="T163" s="124"/>
      <c r="U163" s="149"/>
      <c r="V163" s="127"/>
      <c r="W163" s="128"/>
      <c r="X163" s="51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</row>
    <row r="164" spans="1:47" ht="16.899999999999999" customHeight="1" thickBot="1">
      <c r="A164" s="51"/>
      <c r="B164" s="9"/>
      <c r="C164" s="49" t="s">
        <v>6</v>
      </c>
      <c r="D164" s="88"/>
      <c r="E164" s="8" t="s">
        <v>40</v>
      </c>
      <c r="F164" s="86">
        <v>42689</v>
      </c>
      <c r="G164" s="29" t="s">
        <v>10</v>
      </c>
      <c r="H164" s="28"/>
      <c r="I164" s="136">
        <v>17017.98</v>
      </c>
      <c r="J164" s="136"/>
      <c r="K164" s="136"/>
      <c r="L164" s="136"/>
      <c r="M164" s="27" t="s">
        <v>13</v>
      </c>
      <c r="N164" s="25"/>
      <c r="O164" s="8"/>
      <c r="P164" s="111" t="s">
        <v>23</v>
      </c>
      <c r="Q164" s="112"/>
      <c r="R164" s="112"/>
      <c r="S164" s="112"/>
      <c r="T164" s="112"/>
      <c r="U164" s="125">
        <v>7.0000000000000007E-2</v>
      </c>
      <c r="V164" s="115">
        <f>ROUND(V162*U164,2)</f>
        <v>1113.33</v>
      </c>
      <c r="W164" s="116"/>
      <c r="X164" s="51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</row>
    <row r="165" spans="1:47" ht="16.899999999999999" customHeight="1" thickTop="1">
      <c r="A165" s="51"/>
      <c r="B165" s="9"/>
      <c r="C165" s="27"/>
      <c r="D165" s="27"/>
      <c r="E165" s="27"/>
      <c r="F165" s="27"/>
      <c r="G165" s="27"/>
      <c r="H165" s="27"/>
      <c r="I165" s="25"/>
      <c r="J165" s="25"/>
      <c r="K165" s="25"/>
      <c r="L165" s="25"/>
      <c r="M165" s="25"/>
      <c r="N165" s="25"/>
      <c r="O165" s="8"/>
      <c r="P165" s="123"/>
      <c r="Q165" s="124"/>
      <c r="R165" s="124"/>
      <c r="S165" s="124"/>
      <c r="T165" s="124"/>
      <c r="U165" s="126"/>
      <c r="V165" s="127"/>
      <c r="W165" s="128"/>
      <c r="X165" s="51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</row>
    <row r="166" spans="1:47" s="8" customFormat="1" ht="16.899999999999999" customHeight="1" thickBot="1">
      <c r="A166" s="55"/>
      <c r="B166" s="9"/>
      <c r="C166" s="49"/>
      <c r="D166" s="27"/>
      <c r="E166" s="27" t="s">
        <v>14</v>
      </c>
      <c r="F166" s="75"/>
      <c r="G166" s="29" t="s">
        <v>2</v>
      </c>
      <c r="H166" s="30"/>
      <c r="I166" s="137"/>
      <c r="J166" s="137"/>
      <c r="K166" s="137"/>
      <c r="L166" s="137"/>
      <c r="M166" s="25"/>
      <c r="N166" s="25"/>
      <c r="P166" s="111" t="s">
        <v>24</v>
      </c>
      <c r="Q166" s="112"/>
      <c r="R166" s="112"/>
      <c r="S166" s="112"/>
      <c r="T166" s="112"/>
      <c r="U166" s="79"/>
      <c r="V166" s="115">
        <f>ROUND(V162+V164,2)</f>
        <v>17017.98</v>
      </c>
      <c r="W166" s="116"/>
      <c r="X166" s="55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</row>
    <row r="167" spans="1:47" s="8" customFormat="1" ht="16.899999999999999" customHeight="1" thickTop="1" thickBot="1">
      <c r="A167" s="55"/>
      <c r="B167" s="9"/>
      <c r="C167" s="27"/>
      <c r="D167" s="27"/>
      <c r="P167" s="113"/>
      <c r="Q167" s="114"/>
      <c r="R167" s="114"/>
      <c r="S167" s="114"/>
      <c r="T167" s="114"/>
      <c r="U167" s="80"/>
      <c r="V167" s="117"/>
      <c r="W167" s="118"/>
      <c r="X167" s="55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</row>
    <row r="168" spans="1:47" s="27" customFormat="1" ht="15" customHeight="1">
      <c r="A168" s="57"/>
      <c r="E168" s="29" t="s">
        <v>15</v>
      </c>
      <c r="F168" s="76"/>
      <c r="G168" s="29" t="s">
        <v>10</v>
      </c>
      <c r="H168" s="30"/>
      <c r="I168" s="138"/>
      <c r="J168" s="138"/>
      <c r="K168" s="138"/>
      <c r="L168" s="138"/>
      <c r="M168" s="27" t="s">
        <v>13</v>
      </c>
      <c r="N168" s="31"/>
      <c r="X168" s="57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</row>
    <row r="169" spans="1:47" s="27" customFormat="1" ht="14.25" customHeight="1">
      <c r="A169" s="57"/>
      <c r="B169" s="81" t="str">
        <f t="shared" ref="B169" si="87">IF(B111=0,"",B111)</f>
        <v/>
      </c>
      <c r="C169" s="23"/>
      <c r="F169" s="50"/>
      <c r="G169" s="29"/>
      <c r="H169" s="30"/>
      <c r="I169" s="119"/>
      <c r="J169" s="119"/>
      <c r="K169" s="119"/>
      <c r="L169" s="119"/>
      <c r="M169" s="25"/>
      <c r="N169" s="25"/>
      <c r="X169" s="57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</row>
    <row r="170" spans="1:47" s="8" customFormat="1" ht="21.75" customHeight="1">
      <c r="A170" s="55"/>
      <c r="B170" s="120" t="s">
        <v>16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55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</row>
    <row r="171" spans="1:47" s="27" customFormat="1" ht="23.25" customHeight="1">
      <c r="A171" s="57"/>
      <c r="B171" s="33"/>
      <c r="C171" s="34"/>
      <c r="D171" s="34"/>
      <c r="E171" s="35"/>
      <c r="F171" s="34"/>
      <c r="G171" s="36"/>
      <c r="H171" s="63"/>
      <c r="I171" s="25"/>
      <c r="J171" s="37"/>
      <c r="K171" s="38"/>
      <c r="L171" s="38"/>
      <c r="M171" s="34"/>
      <c r="N171" s="38"/>
      <c r="O171" s="34"/>
      <c r="P171" s="34"/>
      <c r="Q171" s="70"/>
      <c r="S171" s="129" t="str">
        <f>S55</f>
        <v>ในนาม บริษัท ตัวอย่าง จำกัด</v>
      </c>
      <c r="T171" s="130"/>
      <c r="U171" s="130"/>
      <c r="V171" s="130"/>
      <c r="W171" s="131"/>
      <c r="X171" s="57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</row>
    <row r="172" spans="1:47" s="27" customFormat="1" ht="23.25" customHeight="1">
      <c r="A172" s="57"/>
      <c r="B172" s="39" t="s">
        <v>21</v>
      </c>
      <c r="D172" s="40"/>
      <c r="E172" s="41"/>
      <c r="F172" s="40"/>
      <c r="G172" s="42"/>
      <c r="H172" s="64"/>
      <c r="I172" s="25"/>
      <c r="J172" s="39" t="s">
        <v>22</v>
      </c>
      <c r="K172" s="25"/>
      <c r="L172" s="43"/>
      <c r="M172" s="40"/>
      <c r="N172" s="43"/>
      <c r="O172" s="40"/>
      <c r="P172" s="40"/>
      <c r="Q172" s="71"/>
      <c r="S172" s="44"/>
      <c r="T172" s="30"/>
      <c r="U172" s="30"/>
      <c r="V172" s="30"/>
      <c r="W172" s="64"/>
      <c r="X172" s="57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</row>
    <row r="173" spans="1:47" s="27" customFormat="1" ht="23.25" customHeight="1">
      <c r="A173" s="57"/>
      <c r="B173" s="39" t="s">
        <v>19</v>
      </c>
      <c r="D173" s="40"/>
      <c r="E173" s="41"/>
      <c r="F173" s="40"/>
      <c r="G173" s="42"/>
      <c r="H173" s="64"/>
      <c r="I173" s="25"/>
      <c r="J173" s="39" t="s">
        <v>19</v>
      </c>
      <c r="K173" s="25"/>
      <c r="L173" s="43"/>
      <c r="M173" s="40"/>
      <c r="N173" s="43"/>
      <c r="O173" s="40"/>
      <c r="P173" s="40"/>
      <c r="Q173" s="71"/>
      <c r="S173" s="44"/>
      <c r="T173" s="42"/>
      <c r="U173" s="42"/>
      <c r="V173" s="42"/>
      <c r="W173" s="64"/>
      <c r="X173" s="57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</row>
    <row r="174" spans="1:47" s="27" customFormat="1" ht="23.25" customHeight="1" thickBot="1">
      <c r="A174" s="57"/>
      <c r="B174" s="65"/>
      <c r="C174" s="66"/>
      <c r="D174" s="66"/>
      <c r="E174" s="67"/>
      <c r="F174" s="66"/>
      <c r="G174" s="68"/>
      <c r="H174" s="69"/>
      <c r="I174" s="25"/>
      <c r="J174" s="72"/>
      <c r="K174" s="73"/>
      <c r="L174" s="73"/>
      <c r="M174" s="66"/>
      <c r="N174" s="73"/>
      <c r="O174" s="66"/>
      <c r="P174" s="66"/>
      <c r="Q174" s="74"/>
      <c r="S174" s="132" t="s">
        <v>20</v>
      </c>
      <c r="T174" s="133"/>
      <c r="U174" s="133"/>
      <c r="V174" s="133"/>
      <c r="W174" s="134"/>
      <c r="X174" s="57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</row>
    <row r="175" spans="1:47" ht="19.5" customHeight="1" thickTop="1"/>
    <row r="176" spans="1:47" ht="19.5" customHeight="1">
      <c r="B176" s="89" t="s">
        <v>66</v>
      </c>
      <c r="C176" s="90"/>
      <c r="D176" s="90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ht="19.5" customHeight="1">
      <c r="B177" s="89" t="s">
        <v>52</v>
      </c>
      <c r="C177" s="90"/>
      <c r="D177" s="90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ht="19.5" customHeight="1">
      <c r="B178" s="89"/>
      <c r="C178" s="90"/>
      <c r="D178" s="90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ht="30.75" customHeight="1">
      <c r="B179" s="278" t="s">
        <v>9</v>
      </c>
      <c r="C179" s="279"/>
      <c r="D179" s="265" t="s">
        <v>42</v>
      </c>
      <c r="E179" s="265"/>
      <c r="F179" s="265"/>
      <c r="G179" s="265"/>
      <c r="H179" s="265"/>
      <c r="I179" s="265"/>
      <c r="J179" s="265"/>
      <c r="K179" s="265" t="s">
        <v>43</v>
      </c>
      <c r="L179" s="265"/>
      <c r="M179" s="265"/>
      <c r="N179" s="266" t="s">
        <v>44</v>
      </c>
      <c r="O179" s="267"/>
      <c r="P179" s="92"/>
      <c r="Q179" s="268" t="s">
        <v>45</v>
      </c>
      <c r="R179" s="268"/>
      <c r="S179" s="268"/>
      <c r="T179" s="268"/>
      <c r="U179" s="268"/>
      <c r="V179" s="268"/>
      <c r="W179" s="93"/>
    </row>
    <row r="180" spans="2:23" ht="30.75" customHeight="1" thickBot="1">
      <c r="B180" s="205">
        <v>1</v>
      </c>
      <c r="C180" s="207"/>
      <c r="D180" s="256" t="s">
        <v>53</v>
      </c>
      <c r="E180" s="256"/>
      <c r="F180" s="256"/>
      <c r="G180" s="256"/>
      <c r="H180" s="256"/>
      <c r="I180" s="256"/>
      <c r="J180" s="256"/>
      <c r="K180" s="256" t="s">
        <v>0</v>
      </c>
      <c r="L180" s="256"/>
      <c r="M180" s="256"/>
      <c r="N180" s="256"/>
      <c r="O180" s="256"/>
      <c r="P180" s="273" t="s">
        <v>55</v>
      </c>
      <c r="Q180" s="273"/>
      <c r="R180" s="273"/>
      <c r="S180" s="273"/>
      <c r="T180" s="273"/>
      <c r="U180" s="273"/>
      <c r="V180" s="273"/>
      <c r="W180" s="273"/>
    </row>
    <row r="181" spans="2:23" ht="30.75" customHeight="1">
      <c r="B181" s="263">
        <v>2</v>
      </c>
      <c r="C181" s="264"/>
      <c r="D181" s="257" t="s">
        <v>54</v>
      </c>
      <c r="E181" s="257"/>
      <c r="F181" s="257"/>
      <c r="G181" s="257"/>
      <c r="H181" s="257"/>
      <c r="I181" s="257"/>
      <c r="J181" s="257"/>
      <c r="K181" s="257" t="s">
        <v>0</v>
      </c>
      <c r="L181" s="257"/>
      <c r="M181" s="257"/>
      <c r="N181" s="257"/>
      <c r="O181" s="257"/>
      <c r="P181" s="274" t="s">
        <v>55</v>
      </c>
      <c r="Q181" s="274"/>
      <c r="R181" s="274"/>
      <c r="S181" s="274"/>
      <c r="T181" s="274"/>
      <c r="U181" s="274"/>
      <c r="V181" s="274"/>
      <c r="W181" s="274"/>
    </row>
    <row r="182" spans="2:23" ht="30.75" customHeight="1" thickBot="1">
      <c r="B182" s="269">
        <f>B181+1</f>
        <v>3</v>
      </c>
      <c r="C182" s="270"/>
      <c r="D182" s="258" t="s">
        <v>54</v>
      </c>
      <c r="E182" s="258"/>
      <c r="F182" s="258"/>
      <c r="G182" s="258"/>
      <c r="H182" s="258"/>
      <c r="I182" s="258"/>
      <c r="J182" s="258"/>
      <c r="K182" s="258" t="s">
        <v>35</v>
      </c>
      <c r="L182" s="258"/>
      <c r="M182" s="258"/>
      <c r="N182" s="272"/>
      <c r="O182" s="272"/>
      <c r="P182" s="276" t="s">
        <v>59</v>
      </c>
      <c r="Q182" s="276"/>
      <c r="R182" s="276"/>
      <c r="S182" s="276"/>
      <c r="T182" s="276"/>
      <c r="U182" s="276"/>
      <c r="V182" s="276"/>
      <c r="W182" s="276"/>
    </row>
    <row r="183" spans="2:23" ht="30.75" customHeight="1" thickBot="1">
      <c r="B183" s="254">
        <f>B182+1</f>
        <v>4</v>
      </c>
      <c r="C183" s="255"/>
      <c r="D183" s="259" t="s">
        <v>54</v>
      </c>
      <c r="E183" s="259"/>
      <c r="F183" s="259"/>
      <c r="G183" s="259"/>
      <c r="H183" s="259"/>
      <c r="I183" s="259"/>
      <c r="J183" s="259"/>
      <c r="K183" s="259" t="s">
        <v>35</v>
      </c>
      <c r="L183" s="259"/>
      <c r="M183" s="259"/>
      <c r="N183" s="259"/>
      <c r="O183" s="259"/>
      <c r="P183" s="277" t="s">
        <v>56</v>
      </c>
      <c r="Q183" s="277"/>
      <c r="R183" s="277"/>
      <c r="S183" s="277"/>
      <c r="T183" s="277"/>
      <c r="U183" s="277"/>
      <c r="V183" s="277"/>
      <c r="W183" s="277"/>
    </row>
    <row r="184" spans="2:23" ht="30.75" customHeight="1" thickBot="1">
      <c r="B184" s="167">
        <f>B183+1</f>
        <v>5</v>
      </c>
      <c r="C184" s="169"/>
      <c r="D184" s="260" t="s">
        <v>54</v>
      </c>
      <c r="E184" s="261"/>
      <c r="F184" s="261"/>
      <c r="G184" s="261"/>
      <c r="H184" s="261"/>
      <c r="I184" s="261"/>
      <c r="J184" s="262"/>
      <c r="K184" s="262" t="s">
        <v>36</v>
      </c>
      <c r="L184" s="271"/>
      <c r="M184" s="271"/>
      <c r="N184" s="271"/>
      <c r="O184" s="271"/>
      <c r="P184" s="275" t="s">
        <v>57</v>
      </c>
      <c r="Q184" s="275"/>
      <c r="R184" s="275"/>
      <c r="S184" s="275"/>
      <c r="T184" s="275"/>
      <c r="U184" s="275"/>
      <c r="V184" s="275"/>
      <c r="W184" s="275"/>
    </row>
  </sheetData>
  <sheetProtection selectLockedCells="1"/>
  <mergeCells count="992">
    <mergeCell ref="B99:C99"/>
    <mergeCell ref="V99:W99"/>
    <mergeCell ref="S99:U99"/>
    <mergeCell ref="D99:E99"/>
    <mergeCell ref="I111:L111"/>
    <mergeCell ref="B112:W112"/>
    <mergeCell ref="K181:M181"/>
    <mergeCell ref="K184:M184"/>
    <mergeCell ref="K182:M182"/>
    <mergeCell ref="K183:M183"/>
    <mergeCell ref="N180:O180"/>
    <mergeCell ref="N181:O181"/>
    <mergeCell ref="N184:O184"/>
    <mergeCell ref="N182:O182"/>
    <mergeCell ref="N183:O183"/>
    <mergeCell ref="P180:W180"/>
    <mergeCell ref="P181:W181"/>
    <mergeCell ref="P184:W184"/>
    <mergeCell ref="P182:W182"/>
    <mergeCell ref="P183:W183"/>
    <mergeCell ref="K180:M180"/>
    <mergeCell ref="S113:W113"/>
    <mergeCell ref="S116:W116"/>
    <mergeCell ref="B179:C179"/>
    <mergeCell ref="D179:J179"/>
    <mergeCell ref="K179:M179"/>
    <mergeCell ref="N179:O179"/>
    <mergeCell ref="Q179:V179"/>
    <mergeCell ref="P106:T107"/>
    <mergeCell ref="U106:U107"/>
    <mergeCell ref="V106:W107"/>
    <mergeCell ref="P108:T109"/>
    <mergeCell ref="B182:C182"/>
    <mergeCell ref="B126:W126"/>
    <mergeCell ref="B127:V127"/>
    <mergeCell ref="E129:J129"/>
    <mergeCell ref="E130:J130"/>
    <mergeCell ref="E131:J131"/>
    <mergeCell ref="B137:C137"/>
    <mergeCell ref="D137:E137"/>
    <mergeCell ref="F137:L137"/>
    <mergeCell ref="M137:O137"/>
    <mergeCell ref="P137:R137"/>
    <mergeCell ref="S137:U137"/>
    <mergeCell ref="V137:W137"/>
    <mergeCell ref="B138:C138"/>
    <mergeCell ref="D138:E138"/>
    <mergeCell ref="F138:L138"/>
    <mergeCell ref="B183:C183"/>
    <mergeCell ref="D180:J180"/>
    <mergeCell ref="D181:J181"/>
    <mergeCell ref="D182:J182"/>
    <mergeCell ref="D183:J183"/>
    <mergeCell ref="D184:J184"/>
    <mergeCell ref="B181:C181"/>
    <mergeCell ref="B184:C184"/>
    <mergeCell ref="B180:C180"/>
    <mergeCell ref="S55:W55"/>
    <mergeCell ref="S58:W58"/>
    <mergeCell ref="AP58:AT58"/>
    <mergeCell ref="AF48:AI48"/>
    <mergeCell ref="P44:T45"/>
    <mergeCell ref="U44:U45"/>
    <mergeCell ref="P46:U47"/>
    <mergeCell ref="P48:T49"/>
    <mergeCell ref="U48:U49"/>
    <mergeCell ref="P50:T51"/>
    <mergeCell ref="AM44:AQ45"/>
    <mergeCell ref="AR44:AR45"/>
    <mergeCell ref="AM46:AR47"/>
    <mergeCell ref="AM48:AQ49"/>
    <mergeCell ref="AR48:AR49"/>
    <mergeCell ref="Y54:AT54"/>
    <mergeCell ref="AP55:AT55"/>
    <mergeCell ref="AM50:AQ51"/>
    <mergeCell ref="AS44:AT45"/>
    <mergeCell ref="AS46:AT47"/>
    <mergeCell ref="AS48:AT49"/>
    <mergeCell ref="AS50:AT51"/>
    <mergeCell ref="AM41:AO41"/>
    <mergeCell ref="AF52:AI52"/>
    <mergeCell ref="AP41:AR41"/>
    <mergeCell ref="AA41:AB41"/>
    <mergeCell ref="AS42:AT43"/>
    <mergeCell ref="AM43:AQ43"/>
    <mergeCell ref="AC46:AD46"/>
    <mergeCell ref="AF50:AI50"/>
    <mergeCell ref="B54:W54"/>
    <mergeCell ref="I53:L53"/>
    <mergeCell ref="B41:C41"/>
    <mergeCell ref="D41:E41"/>
    <mergeCell ref="F41:L41"/>
    <mergeCell ref="M41:O41"/>
    <mergeCell ref="P41:R41"/>
    <mergeCell ref="S41:U41"/>
    <mergeCell ref="P43:T43"/>
    <mergeCell ref="V50:W51"/>
    <mergeCell ref="V48:W49"/>
    <mergeCell ref="V46:W47"/>
    <mergeCell ref="V44:W45"/>
    <mergeCell ref="V41:W41"/>
    <mergeCell ref="E43:N43"/>
    <mergeCell ref="V42:W43"/>
    <mergeCell ref="V39:W39"/>
    <mergeCell ref="B40:C40"/>
    <mergeCell ref="D40:E40"/>
    <mergeCell ref="F40:L40"/>
    <mergeCell ref="M40:O40"/>
    <mergeCell ref="P40:R40"/>
    <mergeCell ref="S40:U40"/>
    <mergeCell ref="V40:W40"/>
    <mergeCell ref="B39:C39"/>
    <mergeCell ref="D39:E39"/>
    <mergeCell ref="F39:L39"/>
    <mergeCell ref="M39:O39"/>
    <mergeCell ref="P39:R39"/>
    <mergeCell ref="S39:U39"/>
    <mergeCell ref="V37:W37"/>
    <mergeCell ref="B38:C38"/>
    <mergeCell ref="D38:E38"/>
    <mergeCell ref="F38:L38"/>
    <mergeCell ref="M38:O38"/>
    <mergeCell ref="P38:R38"/>
    <mergeCell ref="S38:U38"/>
    <mergeCell ref="V38:W38"/>
    <mergeCell ref="B37:C37"/>
    <mergeCell ref="D37:E37"/>
    <mergeCell ref="F37:L37"/>
    <mergeCell ref="M37:O37"/>
    <mergeCell ref="P37:R37"/>
    <mergeCell ref="S37:U37"/>
    <mergeCell ref="V35:W35"/>
    <mergeCell ref="B36:C36"/>
    <mergeCell ref="D36:E36"/>
    <mergeCell ref="F36:L36"/>
    <mergeCell ref="M36:O36"/>
    <mergeCell ref="P36:R36"/>
    <mergeCell ref="S36:U36"/>
    <mergeCell ref="V36:W36"/>
    <mergeCell ref="B35:C35"/>
    <mergeCell ref="D35:E35"/>
    <mergeCell ref="F35:L35"/>
    <mergeCell ref="M35:O35"/>
    <mergeCell ref="P35:R35"/>
    <mergeCell ref="S35:U35"/>
    <mergeCell ref="V33:W33"/>
    <mergeCell ref="B34:C34"/>
    <mergeCell ref="D34:E34"/>
    <mergeCell ref="F34:L34"/>
    <mergeCell ref="M34:O34"/>
    <mergeCell ref="P34:R34"/>
    <mergeCell ref="S34:U34"/>
    <mergeCell ref="V34:W34"/>
    <mergeCell ref="B33:C33"/>
    <mergeCell ref="D33:E33"/>
    <mergeCell ref="F33:L33"/>
    <mergeCell ref="M33:O33"/>
    <mergeCell ref="P33:R33"/>
    <mergeCell ref="S33:U33"/>
    <mergeCell ref="B30:C30"/>
    <mergeCell ref="D30:E30"/>
    <mergeCell ref="F30:L30"/>
    <mergeCell ref="M30:O30"/>
    <mergeCell ref="P30:R30"/>
    <mergeCell ref="S30:U30"/>
    <mergeCell ref="V30:W30"/>
    <mergeCell ref="V31:W31"/>
    <mergeCell ref="B32:C32"/>
    <mergeCell ref="D32:E32"/>
    <mergeCell ref="F32:L32"/>
    <mergeCell ref="M32:O32"/>
    <mergeCell ref="P32:R32"/>
    <mergeCell ref="S32:U32"/>
    <mergeCell ref="V32:W32"/>
    <mergeCell ref="B31:C31"/>
    <mergeCell ref="D31:E31"/>
    <mergeCell ref="F31:L31"/>
    <mergeCell ref="M31:O31"/>
    <mergeCell ref="P31:R31"/>
    <mergeCell ref="S31:U31"/>
    <mergeCell ref="F28:L28"/>
    <mergeCell ref="M28:O28"/>
    <mergeCell ref="P28:R28"/>
    <mergeCell ref="S28:U28"/>
    <mergeCell ref="V28:W28"/>
    <mergeCell ref="B29:C29"/>
    <mergeCell ref="D29:E29"/>
    <mergeCell ref="F29:L29"/>
    <mergeCell ref="M29:O29"/>
    <mergeCell ref="P29:R29"/>
    <mergeCell ref="B28:C28"/>
    <mergeCell ref="D28:E28"/>
    <mergeCell ref="S29:U29"/>
    <mergeCell ref="V29:W29"/>
    <mergeCell ref="P26:R26"/>
    <mergeCell ref="S26:U26"/>
    <mergeCell ref="V26:W26"/>
    <mergeCell ref="B27:C27"/>
    <mergeCell ref="D27:E27"/>
    <mergeCell ref="F27:L27"/>
    <mergeCell ref="M27:O27"/>
    <mergeCell ref="P27:R27"/>
    <mergeCell ref="S27:U27"/>
    <mergeCell ref="V27:W27"/>
    <mergeCell ref="B26:C26"/>
    <mergeCell ref="D26:E26"/>
    <mergeCell ref="F26:L26"/>
    <mergeCell ref="M26:O26"/>
    <mergeCell ref="P24:R24"/>
    <mergeCell ref="S24:U24"/>
    <mergeCell ref="V24:W24"/>
    <mergeCell ref="B25:C25"/>
    <mergeCell ref="D25:E25"/>
    <mergeCell ref="F25:L25"/>
    <mergeCell ref="M25:O25"/>
    <mergeCell ref="P25:R25"/>
    <mergeCell ref="S25:U25"/>
    <mergeCell ref="V25:W25"/>
    <mergeCell ref="B24:C24"/>
    <mergeCell ref="D24:E24"/>
    <mergeCell ref="F24:L24"/>
    <mergeCell ref="M24:O24"/>
    <mergeCell ref="B23:C23"/>
    <mergeCell ref="D23:E23"/>
    <mergeCell ref="F23:L23"/>
    <mergeCell ref="M23:O23"/>
    <mergeCell ref="P23:R23"/>
    <mergeCell ref="S23:U23"/>
    <mergeCell ref="V23:W23"/>
    <mergeCell ref="B22:C22"/>
    <mergeCell ref="D22:E22"/>
    <mergeCell ref="F22:L22"/>
    <mergeCell ref="M22:O22"/>
    <mergeCell ref="B21:C21"/>
    <mergeCell ref="D21:E21"/>
    <mergeCell ref="F21:L21"/>
    <mergeCell ref="M21:O21"/>
    <mergeCell ref="P21:R21"/>
    <mergeCell ref="S21:U21"/>
    <mergeCell ref="V21:W21"/>
    <mergeCell ref="P22:R22"/>
    <mergeCell ref="S22:U22"/>
    <mergeCell ref="V22:W22"/>
    <mergeCell ref="AJ27:AL27"/>
    <mergeCell ref="AJ28:AL28"/>
    <mergeCell ref="AJ29:AL29"/>
    <mergeCell ref="AJ30:AL30"/>
    <mergeCell ref="AJ31:AL31"/>
    <mergeCell ref="AJ32:AL32"/>
    <mergeCell ref="AM27:AO27"/>
    <mergeCell ref="AM28:AO28"/>
    <mergeCell ref="AM29:AO29"/>
    <mergeCell ref="AM30:AO30"/>
    <mergeCell ref="AM31:AO31"/>
    <mergeCell ref="AM32:AO32"/>
    <mergeCell ref="AJ24:AL24"/>
    <mergeCell ref="AJ25:AL25"/>
    <mergeCell ref="AJ26:AL26"/>
    <mergeCell ref="AP39:AR39"/>
    <mergeCell ref="AP40:AR40"/>
    <mergeCell ref="AM20:AO20"/>
    <mergeCell ref="AM21:AO21"/>
    <mergeCell ref="AM22:AO22"/>
    <mergeCell ref="AM23:AO23"/>
    <mergeCell ref="AM24:AO24"/>
    <mergeCell ref="AM25:AO25"/>
    <mergeCell ref="AM26:AO26"/>
    <mergeCell ref="AP33:AR33"/>
    <mergeCell ref="AP34:AR34"/>
    <mergeCell ref="AP35:AR35"/>
    <mergeCell ref="AP36:AR36"/>
    <mergeCell ref="AP37:AR37"/>
    <mergeCell ref="AP38:AR38"/>
    <mergeCell ref="AP27:AR27"/>
    <mergeCell ref="AP28:AR28"/>
    <mergeCell ref="AM33:AO33"/>
    <mergeCell ref="AM34:AO34"/>
    <mergeCell ref="AJ34:AL34"/>
    <mergeCell ref="AJ35:AL35"/>
    <mergeCell ref="AS39:AT39"/>
    <mergeCell ref="AS40:AT40"/>
    <mergeCell ref="AS41:AT41"/>
    <mergeCell ref="AS35:AT35"/>
    <mergeCell ref="AS36:AT36"/>
    <mergeCell ref="AS37:AT37"/>
    <mergeCell ref="AS38:AT38"/>
    <mergeCell ref="AC33:AI33"/>
    <mergeCell ref="AC34:AI34"/>
    <mergeCell ref="AJ39:AL39"/>
    <mergeCell ref="AJ40:AL40"/>
    <mergeCell ref="AJ41:AL41"/>
    <mergeCell ref="AJ33:AL33"/>
    <mergeCell ref="AM35:AO35"/>
    <mergeCell ref="AM36:AO36"/>
    <mergeCell ref="AM37:AO37"/>
    <mergeCell ref="AM38:AO38"/>
    <mergeCell ref="AM39:AO39"/>
    <mergeCell ref="AM40:AO40"/>
    <mergeCell ref="AJ36:AL36"/>
    <mergeCell ref="AJ37:AL37"/>
    <mergeCell ref="AJ38:AL38"/>
    <mergeCell ref="AS33:AT33"/>
    <mergeCell ref="AS34:AT34"/>
    <mergeCell ref="AS27:AT27"/>
    <mergeCell ref="AS28:AT28"/>
    <mergeCell ref="AS29:AT29"/>
    <mergeCell ref="AS30:AT30"/>
    <mergeCell ref="AS31:AT31"/>
    <mergeCell ref="AS32:AT32"/>
    <mergeCell ref="AS20:AT20"/>
    <mergeCell ref="AS21:AT21"/>
    <mergeCell ref="AS22:AT22"/>
    <mergeCell ref="AS23:AT23"/>
    <mergeCell ref="AS24:AT24"/>
    <mergeCell ref="AS25:AT25"/>
    <mergeCell ref="AS26:AT26"/>
    <mergeCell ref="AA23:AB23"/>
    <mergeCell ref="AA24:AB24"/>
    <mergeCell ref="AA27:AB27"/>
    <mergeCell ref="AA28:AB28"/>
    <mergeCell ref="Y29:Z29"/>
    <mergeCell ref="Y30:Z30"/>
    <mergeCell ref="Y31:Z31"/>
    <mergeCell ref="Y32:Z32"/>
    <mergeCell ref="AP20:AR20"/>
    <mergeCell ref="AP21:AR21"/>
    <mergeCell ref="AP22:AR22"/>
    <mergeCell ref="AP23:AR23"/>
    <mergeCell ref="AP24:AR24"/>
    <mergeCell ref="AP25:AR25"/>
    <mergeCell ref="AP26:AR26"/>
    <mergeCell ref="AP31:AR31"/>
    <mergeCell ref="AP32:AR32"/>
    <mergeCell ref="AP29:AR29"/>
    <mergeCell ref="AP30:AR30"/>
    <mergeCell ref="AC32:AI32"/>
    <mergeCell ref="AJ20:AL20"/>
    <mergeCell ref="AJ21:AL21"/>
    <mergeCell ref="AJ22:AL22"/>
    <mergeCell ref="AJ23:AL23"/>
    <mergeCell ref="Y21:Z21"/>
    <mergeCell ref="AA29:AB29"/>
    <mergeCell ref="AA30:AB30"/>
    <mergeCell ref="AA31:AB31"/>
    <mergeCell ref="AA32:AB32"/>
    <mergeCell ref="AA21:AB21"/>
    <mergeCell ref="AA22:AB22"/>
    <mergeCell ref="AC21:AI21"/>
    <mergeCell ref="AC22:AI22"/>
    <mergeCell ref="AC23:AI23"/>
    <mergeCell ref="AC24:AI24"/>
    <mergeCell ref="AC25:AI25"/>
    <mergeCell ref="AC26:AI26"/>
    <mergeCell ref="AC27:AI27"/>
    <mergeCell ref="AA25:AB25"/>
    <mergeCell ref="AA26:AB26"/>
    <mergeCell ref="Y22:Z22"/>
    <mergeCell ref="Y23:Z23"/>
    <mergeCell ref="Y24:Z24"/>
    <mergeCell ref="Y25:Z25"/>
    <mergeCell ref="Y26:Z26"/>
    <mergeCell ref="Y27:Z27"/>
    <mergeCell ref="Y28:Z28"/>
    <mergeCell ref="AC28:AI28"/>
    <mergeCell ref="AC29:AI29"/>
    <mergeCell ref="AC30:AI30"/>
    <mergeCell ref="AC31:AI31"/>
    <mergeCell ref="AA33:AB33"/>
    <mergeCell ref="AA34:AB34"/>
    <mergeCell ref="AA35:AB35"/>
    <mergeCell ref="AA36:AB36"/>
    <mergeCell ref="AA37:AB37"/>
    <mergeCell ref="AA38:AB38"/>
    <mergeCell ref="Y33:Z33"/>
    <mergeCell ref="Y34:Z34"/>
    <mergeCell ref="AB43:AK43"/>
    <mergeCell ref="Y41:Z41"/>
    <mergeCell ref="AC41:AI41"/>
    <mergeCell ref="Y37:Z37"/>
    <mergeCell ref="Y38:Z38"/>
    <mergeCell ref="Y39:Z39"/>
    <mergeCell ref="Y40:Z40"/>
    <mergeCell ref="AC37:AI37"/>
    <mergeCell ref="AC38:AI38"/>
    <mergeCell ref="AC39:AI39"/>
    <mergeCell ref="AC40:AI40"/>
    <mergeCell ref="AC35:AI35"/>
    <mergeCell ref="AC36:AI36"/>
    <mergeCell ref="AA39:AB39"/>
    <mergeCell ref="AA40:AB40"/>
    <mergeCell ref="Y35:Z35"/>
    <mergeCell ref="Y36:Z36"/>
    <mergeCell ref="AA20:AB20"/>
    <mergeCell ref="D20:E20"/>
    <mergeCell ref="F20:L20"/>
    <mergeCell ref="M20:O20"/>
    <mergeCell ref="AB14:AG14"/>
    <mergeCell ref="AB15:AG15"/>
    <mergeCell ref="AC17:AD17"/>
    <mergeCell ref="Y10:AT10"/>
    <mergeCell ref="Y11:AS11"/>
    <mergeCell ref="AB13:AG13"/>
    <mergeCell ref="AC20:AI20"/>
    <mergeCell ref="Y20:Z20"/>
    <mergeCell ref="B10:W10"/>
    <mergeCell ref="B11:V11"/>
    <mergeCell ref="E13:J13"/>
    <mergeCell ref="E14:J14"/>
    <mergeCell ref="E15:J15"/>
    <mergeCell ref="F17:G17"/>
    <mergeCell ref="B20:C20"/>
    <mergeCell ref="P20:R20"/>
    <mergeCell ref="S20:U20"/>
    <mergeCell ref="V20:W20"/>
    <mergeCell ref="P104:U105"/>
    <mergeCell ref="V104:W105"/>
    <mergeCell ref="V108:W109"/>
    <mergeCell ref="V100:W101"/>
    <mergeCell ref="P99:R99"/>
    <mergeCell ref="M99:O99"/>
    <mergeCell ref="F99:L99"/>
    <mergeCell ref="E101:N101"/>
    <mergeCell ref="P101:T101"/>
    <mergeCell ref="P102:T103"/>
    <mergeCell ref="U102:U103"/>
    <mergeCell ref="V102:W103"/>
    <mergeCell ref="B98:C98"/>
    <mergeCell ref="V98:W98"/>
    <mergeCell ref="S98:U98"/>
    <mergeCell ref="V96:W96"/>
    <mergeCell ref="S96:U96"/>
    <mergeCell ref="P97:R97"/>
    <mergeCell ref="M97:O97"/>
    <mergeCell ref="F97:L97"/>
    <mergeCell ref="D97:E97"/>
    <mergeCell ref="B97:C97"/>
    <mergeCell ref="P96:R96"/>
    <mergeCell ref="M96:O96"/>
    <mergeCell ref="F96:L96"/>
    <mergeCell ref="D96:E96"/>
    <mergeCell ref="B96:C96"/>
    <mergeCell ref="V97:W97"/>
    <mergeCell ref="S97:U97"/>
    <mergeCell ref="P98:R98"/>
    <mergeCell ref="M98:O98"/>
    <mergeCell ref="F98:L98"/>
    <mergeCell ref="D98:E98"/>
    <mergeCell ref="V95:W95"/>
    <mergeCell ref="S95:U95"/>
    <mergeCell ref="P95:R95"/>
    <mergeCell ref="M95:O95"/>
    <mergeCell ref="F95:L95"/>
    <mergeCell ref="D95:E95"/>
    <mergeCell ref="B95:C95"/>
    <mergeCell ref="V91:W91"/>
    <mergeCell ref="S91:U91"/>
    <mergeCell ref="P91:R91"/>
    <mergeCell ref="P93:R93"/>
    <mergeCell ref="M93:O93"/>
    <mergeCell ref="F93:L93"/>
    <mergeCell ref="D93:E93"/>
    <mergeCell ref="B93:C93"/>
    <mergeCell ref="P92:R92"/>
    <mergeCell ref="M92:O92"/>
    <mergeCell ref="F92:L92"/>
    <mergeCell ref="D92:E92"/>
    <mergeCell ref="V93:W93"/>
    <mergeCell ref="S93:U93"/>
    <mergeCell ref="P94:R94"/>
    <mergeCell ref="M94:O94"/>
    <mergeCell ref="F94:L94"/>
    <mergeCell ref="D94:E94"/>
    <mergeCell ref="B94:C94"/>
    <mergeCell ref="V94:W94"/>
    <mergeCell ref="S94:U94"/>
    <mergeCell ref="V90:W90"/>
    <mergeCell ref="S90:U90"/>
    <mergeCell ref="V87:W87"/>
    <mergeCell ref="S87:U87"/>
    <mergeCell ref="B92:C92"/>
    <mergeCell ref="M91:O91"/>
    <mergeCell ref="F91:L91"/>
    <mergeCell ref="D91:E91"/>
    <mergeCell ref="B91:C91"/>
    <mergeCell ref="V92:W92"/>
    <mergeCell ref="S92:U92"/>
    <mergeCell ref="P90:R90"/>
    <mergeCell ref="M90:O90"/>
    <mergeCell ref="F90:L90"/>
    <mergeCell ref="D90:E90"/>
    <mergeCell ref="B90:C90"/>
    <mergeCell ref="P87:R87"/>
    <mergeCell ref="P89:R89"/>
    <mergeCell ref="M89:O89"/>
    <mergeCell ref="F89:L89"/>
    <mergeCell ref="D89:E89"/>
    <mergeCell ref="B89:C89"/>
    <mergeCell ref="P88:R88"/>
    <mergeCell ref="M88:O88"/>
    <mergeCell ref="M87:O87"/>
    <mergeCell ref="F87:L87"/>
    <mergeCell ref="D87:E87"/>
    <mergeCell ref="B87:C87"/>
    <mergeCell ref="V89:W89"/>
    <mergeCell ref="S89:U89"/>
    <mergeCell ref="P86:R86"/>
    <mergeCell ref="M86:O86"/>
    <mergeCell ref="F86:L86"/>
    <mergeCell ref="D86:E86"/>
    <mergeCell ref="B86:C86"/>
    <mergeCell ref="V86:W86"/>
    <mergeCell ref="S86:U86"/>
    <mergeCell ref="V88:W88"/>
    <mergeCell ref="S88:U88"/>
    <mergeCell ref="F88:L88"/>
    <mergeCell ref="D88:E88"/>
    <mergeCell ref="B88:C88"/>
    <mergeCell ref="V84:W84"/>
    <mergeCell ref="S84:U84"/>
    <mergeCell ref="V85:W85"/>
    <mergeCell ref="S85:U85"/>
    <mergeCell ref="P82:R82"/>
    <mergeCell ref="M82:O82"/>
    <mergeCell ref="F82:L82"/>
    <mergeCell ref="D82:E82"/>
    <mergeCell ref="B82:C82"/>
    <mergeCell ref="V83:W83"/>
    <mergeCell ref="S83:U83"/>
    <mergeCell ref="P83:R83"/>
    <mergeCell ref="P85:R85"/>
    <mergeCell ref="M85:O85"/>
    <mergeCell ref="F85:L85"/>
    <mergeCell ref="D85:E85"/>
    <mergeCell ref="B85:C85"/>
    <mergeCell ref="P84:R84"/>
    <mergeCell ref="M84:O84"/>
    <mergeCell ref="F84:L84"/>
    <mergeCell ref="D84:E84"/>
    <mergeCell ref="B84:C84"/>
    <mergeCell ref="M83:O83"/>
    <mergeCell ref="F83:L83"/>
    <mergeCell ref="D83:E83"/>
    <mergeCell ref="B83:C83"/>
    <mergeCell ref="AS82:AT82"/>
    <mergeCell ref="AP82:AR82"/>
    <mergeCell ref="AM82:AO82"/>
    <mergeCell ref="AJ82:AL82"/>
    <mergeCell ref="AC82:AI82"/>
    <mergeCell ref="AA82:AB82"/>
    <mergeCell ref="Y82:Z82"/>
    <mergeCell ref="V82:W82"/>
    <mergeCell ref="S82:U82"/>
    <mergeCell ref="P78:R78"/>
    <mergeCell ref="M78:O78"/>
    <mergeCell ref="F78:L78"/>
    <mergeCell ref="D78:E78"/>
    <mergeCell ref="B78:C78"/>
    <mergeCell ref="V80:W80"/>
    <mergeCell ref="S80:U80"/>
    <mergeCell ref="AS81:AT81"/>
    <mergeCell ref="AP81:AR81"/>
    <mergeCell ref="AM81:AO81"/>
    <mergeCell ref="AJ81:AL81"/>
    <mergeCell ref="AC81:AI81"/>
    <mergeCell ref="AA81:AB81"/>
    <mergeCell ref="Y81:Z81"/>
    <mergeCell ref="V79:W79"/>
    <mergeCell ref="S79:U79"/>
    <mergeCell ref="AM78:AO78"/>
    <mergeCell ref="AP78:AR78"/>
    <mergeCell ref="AS78:AT78"/>
    <mergeCell ref="P79:R79"/>
    <mergeCell ref="P81:R81"/>
    <mergeCell ref="M81:O81"/>
    <mergeCell ref="F81:L81"/>
    <mergeCell ref="D81:E81"/>
    <mergeCell ref="F80:L80"/>
    <mergeCell ref="D80:E80"/>
    <mergeCell ref="B80:C80"/>
    <mergeCell ref="M79:O79"/>
    <mergeCell ref="F79:L79"/>
    <mergeCell ref="D79:E79"/>
    <mergeCell ref="B79:C79"/>
    <mergeCell ref="V81:W81"/>
    <mergeCell ref="S81:U81"/>
    <mergeCell ref="B81:C81"/>
    <mergeCell ref="P80:R80"/>
    <mergeCell ref="M80:O80"/>
    <mergeCell ref="AJ85:AL85"/>
    <mergeCell ref="AM85:AO85"/>
    <mergeCell ref="AP85:AR85"/>
    <mergeCell ref="AS85:AT85"/>
    <mergeCell ref="Y68:AT68"/>
    <mergeCell ref="B68:W68"/>
    <mergeCell ref="AC75:AD75"/>
    <mergeCell ref="F75:G75"/>
    <mergeCell ref="AB73:AG73"/>
    <mergeCell ref="E73:J73"/>
    <mergeCell ref="AB72:AG72"/>
    <mergeCell ref="E72:J72"/>
    <mergeCell ref="AB71:AG71"/>
    <mergeCell ref="E71:J71"/>
    <mergeCell ref="Y69:AS69"/>
    <mergeCell ref="B69:V69"/>
    <mergeCell ref="V78:W78"/>
    <mergeCell ref="S78:U78"/>
    <mergeCell ref="AA79:AB79"/>
    <mergeCell ref="Y79:Z79"/>
    <mergeCell ref="Y78:Z78"/>
    <mergeCell ref="AA78:AB78"/>
    <mergeCell ref="AC78:AI78"/>
    <mergeCell ref="AJ78:AL78"/>
    <mergeCell ref="AC79:AI79"/>
    <mergeCell ref="AJ79:AL79"/>
    <mergeCell ref="AM79:AO79"/>
    <mergeCell ref="AP79:AR79"/>
    <mergeCell ref="AS79:AT79"/>
    <mergeCell ref="Y80:Z80"/>
    <mergeCell ref="AA80:AB80"/>
    <mergeCell ref="AC80:AI80"/>
    <mergeCell ref="AJ80:AL80"/>
    <mergeCell ref="AM80:AO80"/>
    <mergeCell ref="AP80:AR80"/>
    <mergeCell ref="AS80:AT80"/>
    <mergeCell ref="Y86:Z86"/>
    <mergeCell ref="AA86:AB86"/>
    <mergeCell ref="AC86:AI86"/>
    <mergeCell ref="AJ86:AL86"/>
    <mergeCell ref="AM86:AO86"/>
    <mergeCell ref="AP86:AR86"/>
    <mergeCell ref="AS86:AT86"/>
    <mergeCell ref="Y83:Z83"/>
    <mergeCell ref="AA83:AB83"/>
    <mergeCell ref="AC83:AI83"/>
    <mergeCell ref="AJ83:AL83"/>
    <mergeCell ref="AM83:AO83"/>
    <mergeCell ref="AP83:AR83"/>
    <mergeCell ref="AS83:AT83"/>
    <mergeCell ref="Y84:Z84"/>
    <mergeCell ref="AA84:AB84"/>
    <mergeCell ref="AC84:AI84"/>
    <mergeCell ref="AJ84:AL84"/>
    <mergeCell ref="AM84:AO84"/>
    <mergeCell ref="AP84:AR84"/>
    <mergeCell ref="AS84:AT84"/>
    <mergeCell ref="Y85:Z85"/>
    <mergeCell ref="AA85:AB85"/>
    <mergeCell ref="AC85:AI85"/>
    <mergeCell ref="Y87:Z87"/>
    <mergeCell ref="AA87:AB87"/>
    <mergeCell ref="AC87:AI87"/>
    <mergeCell ref="AJ87:AL87"/>
    <mergeCell ref="AM87:AO87"/>
    <mergeCell ref="AP87:AR87"/>
    <mergeCell ref="AS87:AT87"/>
    <mergeCell ref="Y88:Z88"/>
    <mergeCell ref="AA88:AB88"/>
    <mergeCell ref="AC88:AI88"/>
    <mergeCell ref="AJ88:AL88"/>
    <mergeCell ref="AM88:AO88"/>
    <mergeCell ref="AP88:AR88"/>
    <mergeCell ref="AS88:AT88"/>
    <mergeCell ref="Y89:Z89"/>
    <mergeCell ref="AA89:AB89"/>
    <mergeCell ref="AC89:AI89"/>
    <mergeCell ref="AJ89:AL89"/>
    <mergeCell ref="AM89:AO89"/>
    <mergeCell ref="AP89:AR89"/>
    <mergeCell ref="AS89:AT89"/>
    <mergeCell ref="Y90:Z90"/>
    <mergeCell ref="AA90:AB90"/>
    <mergeCell ref="AC90:AI90"/>
    <mergeCell ref="AJ90:AL90"/>
    <mergeCell ref="AM90:AO90"/>
    <mergeCell ref="AP90:AR90"/>
    <mergeCell ref="AS90:AT90"/>
    <mergeCell ref="Y95:Z95"/>
    <mergeCell ref="Y91:Z91"/>
    <mergeCell ref="AA91:AB91"/>
    <mergeCell ref="AC91:AI91"/>
    <mergeCell ref="AJ91:AL91"/>
    <mergeCell ref="AM91:AO91"/>
    <mergeCell ref="AP91:AR91"/>
    <mergeCell ref="AS91:AT91"/>
    <mergeCell ref="Y92:Z92"/>
    <mergeCell ref="AA92:AB92"/>
    <mergeCell ref="AC92:AI92"/>
    <mergeCell ref="AJ92:AL92"/>
    <mergeCell ref="AM92:AO92"/>
    <mergeCell ref="AP92:AR92"/>
    <mergeCell ref="AS92:AT92"/>
    <mergeCell ref="Y93:Z93"/>
    <mergeCell ref="AA93:AB93"/>
    <mergeCell ref="AC93:AI93"/>
    <mergeCell ref="AJ93:AL93"/>
    <mergeCell ref="AM93:AO93"/>
    <mergeCell ref="AP93:AR93"/>
    <mergeCell ref="AS93:AT93"/>
    <mergeCell ref="Y94:Z94"/>
    <mergeCell ref="AA94:AB94"/>
    <mergeCell ref="AC94:AI94"/>
    <mergeCell ref="AJ94:AL94"/>
    <mergeCell ref="AM94:AO94"/>
    <mergeCell ref="AP94:AR94"/>
    <mergeCell ref="AS94:AT94"/>
    <mergeCell ref="AM99:AO99"/>
    <mergeCell ref="AM97:AO97"/>
    <mergeCell ref="AA95:AB95"/>
    <mergeCell ref="AC95:AI95"/>
    <mergeCell ref="AJ95:AL95"/>
    <mergeCell ref="AM95:AO95"/>
    <mergeCell ref="AP95:AR95"/>
    <mergeCell ref="AS95:AT95"/>
    <mergeCell ref="Y96:Z96"/>
    <mergeCell ref="AA96:AB96"/>
    <mergeCell ref="AC96:AI96"/>
    <mergeCell ref="AJ96:AL96"/>
    <mergeCell ref="AM96:AO96"/>
    <mergeCell ref="AP96:AR96"/>
    <mergeCell ref="AS96:AT96"/>
    <mergeCell ref="AP97:AR97"/>
    <mergeCell ref="AS97:AT97"/>
    <mergeCell ref="Y98:Z98"/>
    <mergeCell ref="AA98:AB98"/>
    <mergeCell ref="AC98:AI98"/>
    <mergeCell ref="AJ98:AL98"/>
    <mergeCell ref="AM98:AO98"/>
    <mergeCell ref="AP98:AR98"/>
    <mergeCell ref="AS98:AT98"/>
    <mergeCell ref="AC104:AD104"/>
    <mergeCell ref="AF106:AI106"/>
    <mergeCell ref="AF108:AI108"/>
    <mergeCell ref="AF110:AI110"/>
    <mergeCell ref="Y97:Z97"/>
    <mergeCell ref="AA97:AB97"/>
    <mergeCell ref="AC97:AI97"/>
    <mergeCell ref="AJ97:AL97"/>
    <mergeCell ref="Y99:Z99"/>
    <mergeCell ref="AA99:AB99"/>
    <mergeCell ref="AC99:AI99"/>
    <mergeCell ref="AJ99:AL99"/>
    <mergeCell ref="Y125:AU125"/>
    <mergeCell ref="Y126:AU126"/>
    <mergeCell ref="Y127:AU127"/>
    <mergeCell ref="Y128:AU128"/>
    <mergeCell ref="Y129:AU129"/>
    <mergeCell ref="AP99:AR99"/>
    <mergeCell ref="AS99:AT99"/>
    <mergeCell ref="AS100:AT101"/>
    <mergeCell ref="AB101:AK101"/>
    <mergeCell ref="AM101:AQ101"/>
    <mergeCell ref="AF111:AI111"/>
    <mergeCell ref="Y112:AT112"/>
    <mergeCell ref="AP113:AT113"/>
    <mergeCell ref="AP116:AT116"/>
    <mergeCell ref="AM102:AQ103"/>
    <mergeCell ref="AR102:AR103"/>
    <mergeCell ref="AS102:AT103"/>
    <mergeCell ref="AM104:AR105"/>
    <mergeCell ref="AS104:AT105"/>
    <mergeCell ref="AM106:AQ107"/>
    <mergeCell ref="AR106:AR107"/>
    <mergeCell ref="AS106:AT107"/>
    <mergeCell ref="AM108:AQ109"/>
    <mergeCell ref="AS108:AT109"/>
    <mergeCell ref="B139:C139"/>
    <mergeCell ref="D139:E139"/>
    <mergeCell ref="F139:L139"/>
    <mergeCell ref="M139:O139"/>
    <mergeCell ref="P139:R139"/>
    <mergeCell ref="S139:U139"/>
    <mergeCell ref="V139:W139"/>
    <mergeCell ref="Y130:AU130"/>
    <mergeCell ref="Y131:AU131"/>
    <mergeCell ref="F133:G133"/>
    <mergeCell ref="B136:C136"/>
    <mergeCell ref="D136:E136"/>
    <mergeCell ref="F136:L136"/>
    <mergeCell ref="M136:O136"/>
    <mergeCell ref="P136:R136"/>
    <mergeCell ref="S136:U136"/>
    <mergeCell ref="V136:W136"/>
    <mergeCell ref="Y132:AU132"/>
    <mergeCell ref="Y133:AU133"/>
    <mergeCell ref="Y134:AU134"/>
    <mergeCell ref="Y135:AU135"/>
    <mergeCell ref="Y136:AU136"/>
    <mergeCell ref="B140:C140"/>
    <mergeCell ref="D140:E140"/>
    <mergeCell ref="F140:L140"/>
    <mergeCell ref="M140:O140"/>
    <mergeCell ref="P140:R140"/>
    <mergeCell ref="S140:U140"/>
    <mergeCell ref="V140:W140"/>
    <mergeCell ref="B141:C141"/>
    <mergeCell ref="D141:E141"/>
    <mergeCell ref="F141:L141"/>
    <mergeCell ref="M141:O141"/>
    <mergeCell ref="P141:R141"/>
    <mergeCell ref="S141:U141"/>
    <mergeCell ref="V141:W141"/>
    <mergeCell ref="B142:C142"/>
    <mergeCell ref="D142:E142"/>
    <mergeCell ref="F142:L142"/>
    <mergeCell ref="M142:O142"/>
    <mergeCell ref="P142:R142"/>
    <mergeCell ref="S142:U142"/>
    <mergeCell ref="V142:W142"/>
    <mergeCell ref="B143:C143"/>
    <mergeCell ref="D143:E143"/>
    <mergeCell ref="F143:L143"/>
    <mergeCell ref="M143:O143"/>
    <mergeCell ref="P143:R143"/>
    <mergeCell ref="S143:U143"/>
    <mergeCell ref="V143:W143"/>
    <mergeCell ref="B144:C144"/>
    <mergeCell ref="D144:E144"/>
    <mergeCell ref="F144:L144"/>
    <mergeCell ref="M144:O144"/>
    <mergeCell ref="P144:R144"/>
    <mergeCell ref="S144:U144"/>
    <mergeCell ref="V144:W144"/>
    <mergeCell ref="B145:C145"/>
    <mergeCell ref="D145:E145"/>
    <mergeCell ref="F145:L145"/>
    <mergeCell ref="M145:O145"/>
    <mergeCell ref="P145:R145"/>
    <mergeCell ref="S145:U145"/>
    <mergeCell ref="V145:W145"/>
    <mergeCell ref="B148:C148"/>
    <mergeCell ref="D148:E148"/>
    <mergeCell ref="F148:L148"/>
    <mergeCell ref="M148:O148"/>
    <mergeCell ref="P148:R148"/>
    <mergeCell ref="S148:U148"/>
    <mergeCell ref="V148:W148"/>
    <mergeCell ref="B149:C149"/>
    <mergeCell ref="D149:E149"/>
    <mergeCell ref="F149:L149"/>
    <mergeCell ref="M149:O149"/>
    <mergeCell ref="P149:R149"/>
    <mergeCell ref="S149:U149"/>
    <mergeCell ref="V149:W149"/>
    <mergeCell ref="B146:C146"/>
    <mergeCell ref="D146:E146"/>
    <mergeCell ref="F146:L146"/>
    <mergeCell ref="M146:O146"/>
    <mergeCell ref="P146:R146"/>
    <mergeCell ref="S146:U146"/>
    <mergeCell ref="V146:W146"/>
    <mergeCell ref="B147:C147"/>
    <mergeCell ref="D147:E147"/>
    <mergeCell ref="F147:L147"/>
    <mergeCell ref="M147:O147"/>
    <mergeCell ref="P147:R147"/>
    <mergeCell ref="S147:U147"/>
    <mergeCell ref="V147:W147"/>
    <mergeCell ref="B150:C150"/>
    <mergeCell ref="D150:E150"/>
    <mergeCell ref="F150:L150"/>
    <mergeCell ref="M150:O150"/>
    <mergeCell ref="P150:R150"/>
    <mergeCell ref="S150:U150"/>
    <mergeCell ref="V150:W150"/>
    <mergeCell ref="B151:C151"/>
    <mergeCell ref="D151:E151"/>
    <mergeCell ref="F151:L151"/>
    <mergeCell ref="M151:O151"/>
    <mergeCell ref="P151:R151"/>
    <mergeCell ref="S151:U151"/>
    <mergeCell ref="V151:W151"/>
    <mergeCell ref="Y117:AU117"/>
    <mergeCell ref="Y118:AU118"/>
    <mergeCell ref="Y119:AU119"/>
    <mergeCell ref="Y120:AU120"/>
    <mergeCell ref="V158:W159"/>
    <mergeCell ref="E159:N159"/>
    <mergeCell ref="P159:T159"/>
    <mergeCell ref="Y159:AU159"/>
    <mergeCell ref="Y153:AU153"/>
    <mergeCell ref="Y150:AU150"/>
    <mergeCell ref="Y151:AU151"/>
    <mergeCell ref="D152:E152"/>
    <mergeCell ref="S152:U152"/>
    <mergeCell ref="V152:W152"/>
    <mergeCell ref="D153:E153"/>
    <mergeCell ref="F153:L153"/>
    <mergeCell ref="M138:O138"/>
    <mergeCell ref="P138:R138"/>
    <mergeCell ref="S138:U138"/>
    <mergeCell ref="V138:W138"/>
    <mergeCell ref="Y121:AU121"/>
    <mergeCell ref="Y122:AU122"/>
    <mergeCell ref="Y123:AU123"/>
    <mergeCell ref="Y124:AU124"/>
    <mergeCell ref="Y158:AU158"/>
    <mergeCell ref="Y141:AU141"/>
    <mergeCell ref="Y142:AU142"/>
    <mergeCell ref="Y143:AU143"/>
    <mergeCell ref="Y144:AU144"/>
    <mergeCell ref="D154:E154"/>
    <mergeCell ref="F154:L154"/>
    <mergeCell ref="M154:O154"/>
    <mergeCell ref="P154:R154"/>
    <mergeCell ref="S154:U154"/>
    <mergeCell ref="V154:W154"/>
    <mergeCell ref="D155:E155"/>
    <mergeCell ref="F155:L155"/>
    <mergeCell ref="M155:O155"/>
    <mergeCell ref="S157:U157"/>
    <mergeCell ref="V157:W157"/>
    <mergeCell ref="Y156:AU156"/>
    <mergeCell ref="Y157:AU157"/>
    <mergeCell ref="Y154:AU154"/>
    <mergeCell ref="Y155:AU155"/>
    <mergeCell ref="Y152:AU152"/>
    <mergeCell ref="M153:O153"/>
    <mergeCell ref="P153:R153"/>
    <mergeCell ref="S153:U153"/>
    <mergeCell ref="S171:W171"/>
    <mergeCell ref="S174:W174"/>
    <mergeCell ref="F46:G46"/>
    <mergeCell ref="I48:L48"/>
    <mergeCell ref="I50:L50"/>
    <mergeCell ref="I52:L52"/>
    <mergeCell ref="F104:G104"/>
    <mergeCell ref="I106:L106"/>
    <mergeCell ref="I108:L108"/>
    <mergeCell ref="I110:L110"/>
    <mergeCell ref="F156:L156"/>
    <mergeCell ref="M156:O156"/>
    <mergeCell ref="P156:R156"/>
    <mergeCell ref="S156:U156"/>
    <mergeCell ref="V156:W156"/>
    <mergeCell ref="F157:L157"/>
    <mergeCell ref="M157:O157"/>
    <mergeCell ref="P157:R157"/>
    <mergeCell ref="F162:G162"/>
    <mergeCell ref="I164:L164"/>
    <mergeCell ref="I166:L166"/>
    <mergeCell ref="I168:L168"/>
    <mergeCell ref="P162:U163"/>
    <mergeCell ref="V162:W163"/>
    <mergeCell ref="I169:L169"/>
    <mergeCell ref="B170:W170"/>
    <mergeCell ref="B156:C156"/>
    <mergeCell ref="D156:E156"/>
    <mergeCell ref="B157:C157"/>
    <mergeCell ref="D157:E157"/>
    <mergeCell ref="P164:T165"/>
    <mergeCell ref="U164:U165"/>
    <mergeCell ref="V164:W165"/>
    <mergeCell ref="P160:T161"/>
    <mergeCell ref="U160:U161"/>
    <mergeCell ref="V160:W161"/>
    <mergeCell ref="B154:C154"/>
    <mergeCell ref="B155:C155"/>
    <mergeCell ref="P155:R155"/>
    <mergeCell ref="S155:U155"/>
    <mergeCell ref="V155:W155"/>
    <mergeCell ref="F152:L152"/>
    <mergeCell ref="M152:O152"/>
    <mergeCell ref="P152:R152"/>
    <mergeCell ref="P166:T167"/>
    <mergeCell ref="V166:W167"/>
    <mergeCell ref="V153:W153"/>
    <mergeCell ref="B152:C152"/>
    <mergeCell ref="B153:C153"/>
    <mergeCell ref="Y174:AU174"/>
    <mergeCell ref="Y137:AU137"/>
    <mergeCell ref="Y138:AU138"/>
    <mergeCell ref="Y139:AU139"/>
    <mergeCell ref="Y140:AU140"/>
    <mergeCell ref="Y166:AU166"/>
    <mergeCell ref="Y167:AU167"/>
    <mergeCell ref="Y168:AU168"/>
    <mergeCell ref="Y169:AU169"/>
    <mergeCell ref="Y170:AU170"/>
    <mergeCell ref="Y145:AU145"/>
    <mergeCell ref="Y146:AU146"/>
    <mergeCell ref="Y147:AU147"/>
    <mergeCell ref="Y148:AU148"/>
    <mergeCell ref="Y149:AU149"/>
    <mergeCell ref="Y160:AU160"/>
    <mergeCell ref="Y161:AU161"/>
    <mergeCell ref="Y162:AU162"/>
    <mergeCell ref="Y163:AU163"/>
    <mergeCell ref="Y164:AU164"/>
    <mergeCell ref="Y165:AU165"/>
    <mergeCell ref="Y171:AU171"/>
    <mergeCell ref="Y172:AU172"/>
    <mergeCell ref="Y173:AU173"/>
  </mergeCells>
  <conditionalFormatting sqref="F75:G75 V71:V72 E71:J73 AS13:AS14 AB13:AG15 F17:G17 V13:V14 E13:J15 AC17:AD17 AS71:AS72 AB71:AG73 AC75:AD75 F133:G133 V129:V130 E129:J131">
    <cfRule type="containsBlanks" dxfId="1" priority="10" stopIfTrue="1">
      <formula>LEN(TRIM(E13))=0</formula>
    </cfRule>
  </conditionalFormatting>
  <conditionalFormatting sqref="E13:J15 F17:G17 V13:V14">
    <cfRule type="containsBlanks" dxfId="0" priority="5">
      <formula>LEN(TRIM(E13))=0</formula>
    </cfRule>
  </conditionalFormatting>
  <pageMargins left="0.27559055118110237" right="0.19685039370078741" top="0.35433070866141736" bottom="0.23622047244094491" header="0.31496062992125984" footer="0.31496062992125984"/>
  <pageSetup paperSize="9" scale="8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ใบกำกับภาษี-ส่งสินค้า-ใบเสร็จ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PNK-USER2</dc:creator>
  <cp:lastModifiedBy>KHANJARAT</cp:lastModifiedBy>
  <cp:lastPrinted>2016-11-26T09:49:23Z</cp:lastPrinted>
  <dcterms:created xsi:type="dcterms:W3CDTF">2016-09-30T02:14:54Z</dcterms:created>
  <dcterms:modified xsi:type="dcterms:W3CDTF">2017-11-25T05:31:19Z</dcterms:modified>
</cp:coreProperties>
</file>